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919" activeTab="6"/>
  </bookViews>
  <sheets>
    <sheet name="Titullapa" sheetId="1" r:id="rId1"/>
    <sheet name="B. Info par uzn" sheetId="2" state="veryHidden" r:id="rId2"/>
    <sheet name="A.Informācija par pretendentu " sheetId="3" r:id="rId3"/>
    <sheet name="B.Projekts" sheetId="4" r:id="rId4"/>
    <sheet name="B.8 piemēri" sheetId="5" r:id="rId5"/>
    <sheet name="c. Pavaddok-ti" sheetId="6" r:id="rId6"/>
    <sheet name="1.pielikums" sheetId="7" r:id="rId7"/>
  </sheets>
  <definedNames>
    <definedName name="_xlnm.Print_Area" localSheetId="2">'A.Informācija par pretendentu '!$A$1:$O$28</definedName>
    <definedName name="_xlnm.Print_Area" localSheetId="1">'B. Info par uzn'!$A$1:$N$73</definedName>
    <definedName name="_xlnm.Print_Area" localSheetId="3">'B.Projekts'!$A$1:$U$131</definedName>
    <definedName name="_xlnm.Print_Area" localSheetId="5">'c. Pavaddok-ti'!$A$1:$Y$56</definedName>
    <definedName name="_xlnm.Print_Area" localSheetId="0">'Titullapa'!$A$1:$Q$29</definedName>
    <definedName name="_xlnm.Print_Titles" localSheetId="5">'c. Pavaddok-ti'!$1:$2</definedName>
    <definedName name="units">#REF!</definedName>
  </definedNames>
  <calcPr fullCalcOnLoad="1"/>
</workbook>
</file>

<file path=xl/comments1.xml><?xml version="1.0" encoding="utf-8"?>
<comments xmlns="http://schemas.openxmlformats.org/spreadsheetml/2006/main">
  <authors>
    <author>Diana Krumkalna</author>
  </authors>
  <commentList>
    <comment ref="E15" authorId="0">
      <text>
        <r>
          <rPr>
            <sz val="8"/>
            <rFont val="Tahoma"/>
            <family val="2"/>
          </rPr>
          <t>Norāda vietējās attīstības stratēģijas rīcību. Pieteikumus var iesniegt rīcībā, kuras kārtu ir izsludinājusi Vietējā rīcības grupa. Informācija par izsludinātajām rīcībām pieejama LAD mājas lapā: http://www.lad.gov.lv/lv/atbalsta-veidi/projekti-un-investicijas/leader/pieteiksanas-termini-uz-pasakumu/</t>
        </r>
      </text>
    </comment>
    <comment ref="E16" authorId="0">
      <text>
        <r>
          <rPr>
            <sz val="8"/>
            <rFont val="Tahoma"/>
            <family val="2"/>
          </rPr>
          <t xml:space="preserve">Norāda vietējo rības grupu, kuras darbības teritorijas stratēģijas ietvaros tiks īstenots projekts. Projekta iesniegumu ir jāiesniedz tajā VRG,  kuras stratēģijas ietvaros  tiks īstenots projekts. Informācija par VRG pieejama LAD mājas lapā: http://www.lad.gov.lv/lv/atbalsta-veidi/projekti-un-investicijas/leader/j_kontaktinformacija/
 </t>
        </r>
      </text>
    </comment>
    <comment ref="E17" authorId="0">
      <text>
        <r>
          <rPr>
            <sz val="8"/>
            <rFont val="Tahoma"/>
            <family val="2"/>
          </rPr>
          <t>Ja atbalsta pretendents ir fiziska persona, tad jānorāda vārds, uzvārds. Ja atbalsta pretendents ir juridiska persona (tostarp vietējā pašvaldībā, biedrība un nodibinājums), tad jānorāda pilns uzņēmuma nosaukums</t>
        </r>
      </text>
    </comment>
    <comment ref="E18" authorId="0">
      <text>
        <r>
          <rPr>
            <sz val="8"/>
            <rFont val="Tahoma"/>
            <family val="2"/>
          </rPr>
          <t xml:space="preserve">Norāda Vienoto reģistrācijas numuru (11 simboli) vai, ja iesniedzējs ir fiziska persona, personas kodu
</t>
        </r>
      </text>
    </comment>
    <comment ref="E19" authorId="0">
      <text>
        <r>
          <rPr>
            <sz val="8"/>
            <rFont val="Tahoma"/>
            <family val="2"/>
          </rPr>
          <t xml:space="preserve">Norāda LAD klienta reģistrācijas numuru. Gadījumā, ja pretendentam nav LAD klienta numura, nepieciešams reģistrēties LAD Klientu reģistrā, aizpildot reģistrācijas formu, kas pieejama LAD mājas lapā: http://www.lad.gov.lv/lv/jauniem-lauku-uznemejiem/klut-par-lad-klientu/ 
</t>
        </r>
      </text>
    </comment>
    <comment ref="E20" authorId="0">
      <text>
        <r>
          <rPr>
            <sz val="8"/>
            <rFont val="Tahoma"/>
            <family val="2"/>
          </rPr>
          <t xml:space="preserve">Norāda precīzu kontaktadresi - ēkas numurs, ielas nosaukums, māju nosaukums,  pilsēta vai ciems, pagasts, novads, pasta indekss. Korespondence no VRG un LAD tiks sūtīta uz norādīto kontaktadresi.
</t>
        </r>
      </text>
    </comment>
    <comment ref="E21" authorId="0">
      <text>
        <r>
          <rPr>
            <sz val="8"/>
            <rFont val="Tahoma"/>
            <family val="2"/>
          </rPr>
          <t>Norāda precīzu projekta īstenošanas adresi. Ja projektu plānots īstenot vairākās adresēs, norāda galveno projekta īstenošanas adresi</t>
        </r>
      </text>
    </comment>
    <comment ref="E22" authorId="0">
      <text>
        <r>
          <rPr>
            <sz val="8"/>
            <rFont val="Tahoma"/>
            <family val="2"/>
          </rPr>
          <t>Norāda projekta vadītāja vārdu, uzvārdu</t>
        </r>
      </text>
    </comment>
    <comment ref="E23" authorId="0">
      <text>
        <r>
          <rPr>
            <sz val="8"/>
            <rFont val="Tahoma"/>
            <family val="2"/>
          </rPr>
          <t xml:space="preserve">
Norāda projekta vadītāja kontakttālruni un e-pasta adresi</t>
        </r>
      </text>
    </comment>
    <comment ref="E25" authorId="0">
      <text>
        <r>
          <rPr>
            <sz val="8"/>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6" authorId="0">
      <text>
        <r>
          <rPr>
            <sz val="8"/>
            <rFont val="Tahoma"/>
            <family val="2"/>
          </rPr>
          <t>Šo lauku aizpilda VRG - reģistrējot projekta iesniegumu, ieraksta piešķirto projekta iesnieguma numuru.</t>
        </r>
      </text>
    </comment>
    <comment ref="A12" authorId="0">
      <text>
        <r>
          <rPr>
            <b/>
            <sz val="8"/>
            <rFont val="Tahoma"/>
            <family val="2"/>
          </rPr>
          <t>Šīs aktivitātes ietvaros ir īstenojami tikai  sabiedriskā labuma projekti.  Sabiedriskā labuma projekts ir projekts, kuru īsteno aktivitātē "Vietas potenciāla attīstības iniciatīvas", kurā plānotajam mērķim nav komerciāla rakstura un kas nav kvalificējams kā valsts atbalsts. Par sabiedriskā labuma projekta rezultātu netiek prasīta samaksa.</t>
        </r>
        <r>
          <rPr>
            <sz val="8"/>
            <rFont val="Tahoma"/>
            <family val="2"/>
          </rPr>
          <t xml:space="preserve">
</t>
        </r>
      </text>
    </comment>
  </commentList>
</comments>
</file>

<file path=xl/comments3.xml><?xml version="1.0" encoding="utf-8"?>
<comments xmlns="http://schemas.openxmlformats.org/spreadsheetml/2006/main">
  <authors>
    <author>Diana Krumkalna</author>
    <author>Dace Spīķe</author>
  </authors>
  <commentList>
    <comment ref="A15" authorId="0">
      <text>
        <r>
          <rPr>
            <sz val="8"/>
            <rFont val="Tahoma"/>
            <family val="2"/>
          </rPr>
          <t>Atbildi "jā" norāda, ja citu  īstenoto un iesniegto projektu investīcijas ir tieši saistītas ar šajā projektā plānoto investīciju.</t>
        </r>
      </text>
    </comment>
    <comment ref="I18" authorId="0">
      <text>
        <r>
          <rPr>
            <sz val="8"/>
            <rFont val="Tahoma"/>
            <family val="2"/>
          </rPr>
          <t>šajā tabulā nepieciešams norādīt  tikai tos projektus, kuru investīcijas ir tieši saistītas ar šajā projektā plānoto investīciju un kuri ir ne tikai iesniegti vērtēšanai vai tiek īstenoti, bet arī tos, kuriem šī projekta īstenošanas laikā vēl būs uzraudzības periods.</t>
        </r>
      </text>
    </comment>
    <comment ref="A4" authorId="1">
      <text>
        <r>
          <rPr>
            <sz val="9"/>
            <rFont val="Tahoma"/>
            <family val="2"/>
          </rPr>
          <t xml:space="preserve">Pirms visu projekta iesnieguma sadaļu aizpildīšanas Atbalsta pretendentam ir jāiepazīstas ar SVVA stratēģijas atbilstošās rīcības vērtēšanas kritērijiem un norādījumiem, kurās sadaļas tiks vērtēta atbilstošā kritērija izvērtēšanai nepieciešamā  infromācija, izvērtējot projeka iesnieguma atbilsību SVVA stratēģijai.  
</t>
        </r>
      </text>
    </comment>
  </commentList>
</comments>
</file>

<file path=xl/comments4.xml><?xml version="1.0" encoding="utf-8"?>
<comments xmlns="http://schemas.openxmlformats.org/spreadsheetml/2006/main">
  <authors>
    <author>Diana Krumkalna</author>
    <author>Gints Krumkalns</author>
  </authors>
  <commentList>
    <comment ref="A2" authorId="0">
      <text>
        <r>
          <rPr>
            <sz val="8"/>
            <rFont val="Tahoma"/>
            <family val="2"/>
          </rPr>
          <t xml:space="preserve">Atzīmē  darbību, kas tiks īstenota projekta ietvaros
</t>
        </r>
      </text>
    </comment>
    <comment ref="A109" authorId="0">
      <text>
        <r>
          <rPr>
            <sz val="8"/>
            <rFont val="Tahoma"/>
            <family val="2"/>
          </rPr>
          <t xml:space="preserve">Norāda izmaksas, kas nav iekļautas B.8.tabulā, bet nepieciešamas mērķu sasniegšanai
</t>
        </r>
      </text>
    </comment>
    <comment ref="A16" authorId="0">
      <text>
        <r>
          <rPr>
            <sz val="8"/>
            <rFont val="Tahoma"/>
            <family val="2"/>
          </rPr>
          <t xml:space="preserve">VRG SVVA stratēģijā  ir definējusi, kas ir jauninājums (inovācija). Ja projekta ietvaros ir paredzēts ieviest jauninājumus, kas atbilst stratēģijā norādītajam, atbalsta pretendents to šeit norāda. 
</t>
        </r>
      </text>
    </comment>
    <comment ref="A118" authorId="0">
      <text>
        <r>
          <rPr>
            <sz val="8"/>
            <rFont val="Tahoma"/>
            <family val="2"/>
          </rPr>
          <t xml:space="preserve">Jāraksturo projekta ietekme uz apkārtējo vidi.
Atbalsta pretendentam jānorāda, vai ir saņēmis visas nepieciešamās atļaujas (vai tās tiks saņemtas un kad), piemēram, piesārņojošo darbību veikšanai u.c. 
</t>
        </r>
      </text>
    </comment>
    <comment ref="A24" authorId="1">
      <text>
        <r>
          <rPr>
            <sz val="8"/>
            <rFont val="Tahoma"/>
            <family val="2"/>
          </rPr>
          <t>Šo tabulu aizpilda, ja VRG SVVA stratēģijā ir norādījusi sasniedzamos rādītājus šīs rīcības projektiem. Sasniedzamie rādītāji  būs norādīti arī sludinājumā.
Ja VRG SVVA nav norādījusi rādītājus, šī tabula netiek aizpildīta</t>
        </r>
      </text>
    </comment>
    <comment ref="A46" authorId="1">
      <text>
        <r>
          <rPr>
            <sz val="8"/>
            <rFont val="Tahoma"/>
            <family val="2"/>
          </rPr>
          <t xml:space="preserve">Norāda projekta īstenošanas vietas adresi 
</t>
        </r>
      </text>
    </comment>
    <comment ref="A51" authorId="1">
      <text>
        <r>
          <rPr>
            <sz val="8"/>
            <rFont val="Tahoma"/>
            <family val="2"/>
          </rPr>
          <t xml:space="preserve">Norāda zemes gabala kadastra Nr., uz kuras tiek veikta būvniecība u.c.
</t>
        </r>
      </text>
    </comment>
    <comment ref="A52" authorId="1">
      <text>
        <r>
          <rPr>
            <sz val="8"/>
            <rFont val="Tahoma"/>
            <family val="2"/>
          </rPr>
          <t>Norāda būves Kadastra Nr., kur tiks uzstādītas stacionāras iekārtas vai tiks veikta pārbūve, ierīkošana vai atjaunošana</t>
        </r>
      </text>
    </comment>
    <comment ref="A53" authorId="1">
      <text>
        <r>
          <rPr>
            <sz val="8"/>
            <rFont val="Tahoma"/>
            <family val="2"/>
          </rPr>
          <t>Norāda pamatlīdzekļu uzglabāšanas vietas kadastra Nr., ja projekta ietvaros iegādājas pārvietojamo tehniku un citus pamatlīdzekļus.</t>
        </r>
      </text>
    </comment>
    <comment ref="A129" authorId="1">
      <text>
        <r>
          <rPr>
            <sz val="8"/>
            <rFont val="Tahoma"/>
            <family val="2"/>
          </rPr>
          <t xml:space="preserve">Pirms šis sadaļas aizpildīšanas Atbalsta pretendentam ir jāiepazīstas ar SVVA stratēģijas atbilstošās rīcības vērtēšanas kritērijiem un norādījumiem par papildus sniedzamo informāciju  (informācija ir norādīta kārtas sludinājumā)
</t>
        </r>
      </text>
    </comment>
    <comment ref="I57" authorId="1">
      <text>
        <r>
          <rPr>
            <sz val="8"/>
            <rFont val="Tahoma"/>
            <family val="2"/>
          </rPr>
          <t>Atbilstošai rīcībai projekta maksimālā attiecināmo izmaksu summa ir noteikta SVVA stratēģijā sadaļā "Rīcības plāns".VRG saskaņā ar Noteikumu Nr.590 23.punktu var samazināt attiecināmo izmaksu summu. Pretendents projekta attiecināmās izmaksas var paredzēt mazākas, kā norādītas projekta attiecināmās izmaksas "Rīcības planā"</t>
        </r>
      </text>
    </comment>
    <comment ref="J57" authorId="1">
      <text>
        <r>
          <rPr>
            <sz val="8"/>
            <rFont val="Tahoma"/>
            <family val="2"/>
          </rPr>
          <t xml:space="preserve">Saskaņā ar Noteikumu Nr. 590 21.1. apakšpunktu atbalsta intensitāte sabiedriska labuma projektiem ir līdz 90%.  VRG var samazināt atbalsta intensitāti. Atbilstošās rīcības atbalsta intensitāti skatīt SVVA stratēģijā sadaļā "Rīcības plāns". 
</t>
        </r>
      </text>
    </comment>
    <comment ref="A62" authorId="1">
      <text>
        <r>
          <rPr>
            <sz val="8"/>
            <rFont val="Tahoma"/>
            <family val="2"/>
          </rPr>
          <t xml:space="preserve">Norāda </t>
        </r>
        <r>
          <rPr>
            <b/>
            <sz val="8"/>
            <rFont val="Tahoma"/>
            <family val="2"/>
          </rPr>
          <t>jaunu</t>
        </r>
        <r>
          <rPr>
            <sz val="8"/>
            <rFont val="Tahoma"/>
            <family val="2"/>
          </rPr>
          <t xml:space="preserve"> pamatlīdzekļu iegādes un uzstādīšanas izmaksas Noteikumu Nr.590 31.1.apakšpunkts</t>
        </r>
      </text>
    </comment>
    <comment ref="A67" authorId="1">
      <text>
        <r>
          <rPr>
            <sz val="8"/>
            <rFont val="Tahoma"/>
            <family val="2"/>
          </rPr>
          <t>Norāda jaunas būvniecības, būves pārbūves, būves ierīkošanas (būvdarbi inženierbūves montāžai, ieguldīšanai vai novietošanai pamatnē vai būvē), būves novietošanas (būvdarbi iepriekš izgatavotas būves salikšanai no gataviem elementiem paredzētajā novietnē, neizbūvējot pamatus vai pamatni dziļāk par 30 centimetriem), būves atjaunošanas un būves restaurācijas izmaksas, pamatojoties uz līgumiem ar trešajām personām, kas ir atbildīgas par darbu veikšanu, izmaksas- Noteikumu Nr.590 31.2.apakšpunkts</t>
        </r>
      </text>
    </comment>
    <comment ref="A72" authorId="1">
      <text>
        <r>
          <rPr>
            <sz val="8"/>
            <rFont val="Tahoma"/>
            <family val="2"/>
          </rPr>
          <t xml:space="preserve">Norāda būvmateriālu iegādes izmaksas, pamatojoties uz būvprojektu ar būvatļaujā izdarītu atzīmi par projektēšanas nosacījumu izpildi vai pretendenta sastādītu tāmi, ja būvvalde pretendentam izsniegusi paskaidrojuma rakstu (apliecinājuma karti)- Noteikumu Nr.590 31.3apakšpunkts
</t>
        </r>
      </text>
    </comment>
    <comment ref="A77" authorId="1">
      <text>
        <r>
          <rPr>
            <sz val="8"/>
            <rFont val="Tahoma"/>
            <family val="2"/>
          </rPr>
          <t xml:space="preserve">Norāda teritorijas labiekārtošanas (piemēram, teritorijas asfaltēšanas vai cita klājuma ieklāšanas, žoga izbūves, zāliena, ilggadīgo stādījumu un ārējā apgaismojuma ierīkošanas) izmaksas- Noteikumu Nr.590 31.4.apakšpunkts
</t>
        </r>
      </text>
    </comment>
    <comment ref="A82" authorId="1">
      <text>
        <r>
          <rPr>
            <sz val="8"/>
            <rFont val="Tahoma"/>
            <family val="2"/>
          </rPr>
          <t xml:space="preserve">Norāda mācību izmaksas, ja </t>
        </r>
        <r>
          <rPr>
            <b/>
            <sz val="8"/>
            <rFont val="Tahoma"/>
            <family val="2"/>
          </rPr>
          <t>projektu īsteno biedrība</t>
        </r>
        <r>
          <rPr>
            <sz val="8"/>
            <rFont val="Tahoma"/>
            <family val="2"/>
          </rPr>
          <t xml:space="preserve"> vai nodibinājums un piedalās vismaz pieci dalībnieki- Noteikumu Nr.590 31.5.apakšpunkts
</t>
        </r>
      </text>
    </comment>
    <comment ref="A87" authorId="1">
      <text>
        <r>
          <rPr>
            <sz val="8"/>
            <rFont val="Tahoma"/>
            <family val="2"/>
          </rPr>
          <t xml:space="preserve">Norāda ar  sabiedriskām attiecībām saistītas izmaksas, kuras nepieciešamas vietas potenciāla un pievilcības veidošanai un nepārsniedz </t>
        </r>
        <r>
          <rPr>
            <b/>
            <sz val="8"/>
            <rFont val="Tahoma"/>
            <family val="2"/>
          </rPr>
          <t>10 procentu</t>
        </r>
        <r>
          <rPr>
            <sz val="8"/>
            <rFont val="Tahoma"/>
            <family val="2"/>
          </rPr>
          <t xml:space="preserve"> no projekta 1, 2, 3, 4 attiecināmo izmaksu kopsummas- Noteikumu Nr.590 31.6.apkašpunkts
</t>
        </r>
      </text>
    </comment>
    <comment ref="A98" authorId="1">
      <text>
        <r>
          <rPr>
            <sz val="8"/>
            <rFont val="Tahoma"/>
            <family val="2"/>
          </rPr>
          <t xml:space="preserve">Norāda personāla atalgojuma izmaksas un darbības nodrošināšanas izmaksas, ja tiek īstenota   NoteikumuNr.590 5.2.2. apakšpunktā minētajā darbībā. Izmaksas nepārsniedz 15 procentu no projekta1.līdz7.sadaļas izmaksu summas. Ar projekta īstenošanu saistītajam personālam atalgojumu izmaksā ne mazāk kā sešus mēnešus.
</t>
        </r>
      </text>
    </comment>
    <comment ref="A92" authorId="1">
      <text>
        <r>
          <rPr>
            <sz val="8"/>
            <rFont val="Tahoma"/>
            <family val="2"/>
          </rPr>
          <t xml:space="preserve">Norāda vispārējās izmaksas, kas nepārsniedz:
- 2% no  1., 5. minētajām izmaksām
- 7% no  2., 3. un 4. punktā minētajām izmaksām
Ja projektā ir plānota būvniecība un pamatlīdzekļu iegāde piemēro lielāko %. 
</t>
        </r>
      </text>
    </comment>
    <comment ref="M57" authorId="1">
      <text>
        <r>
          <rPr>
            <sz val="8"/>
            <rFont val="Tahoma"/>
            <family val="2"/>
          </rPr>
          <t xml:space="preserve">Norāda konkrētās tāmes pozīcijas/ projekta īstenošanas posma maksājuma pieprasījuma iesniegšanas datumu formā DD.MM.GGGG.
Pēdējā maksājuma pieprasījuma izmaksa nevar būt mazāka par 20% no apstiprinātā publiskā finansējuma apjoma  (Noteikumu Nr.598 47.punkts)
</t>
        </r>
      </text>
    </comment>
    <comment ref="I63" authorId="1">
      <text>
        <r>
          <rPr>
            <sz val="9"/>
            <rFont val="Tahoma"/>
            <family val="2"/>
          </rPr>
          <t xml:space="preserve">Piemērā Atbalsta pretendents nav PVN makasātājs, līdz ar to  PVN ir attiecināms (jo to   nav tiesību  atskaitīt no valsts budžetā maksājamās nodokļa summas kā priekšnodokli normatīvajos aktos par pievienotās vērtības nodokli noteiktajā kārtībā) </t>
        </r>
      </text>
    </comment>
    <comment ref="N108" authorId="1">
      <text>
        <r>
          <rPr>
            <sz val="9"/>
            <rFont val="Tahoma"/>
            <family val="2"/>
          </rPr>
          <t xml:space="preserve">Norāda visas izmaksas, kas ir neattiecināmas saskaņā ar Noteikumu Nr.590 (t.sk. PVN ja ir neattiecināms) , kā arī visas izmaksas, kas pārsniedz maksimāli iespējamo projekta attiecināmo izmaksu summu vienam projektam.
</t>
        </r>
      </text>
    </comment>
  </commentList>
</comments>
</file>

<file path=xl/comments5.xml><?xml version="1.0" encoding="utf-8"?>
<comments xmlns="http://schemas.openxmlformats.org/spreadsheetml/2006/main">
  <authors>
    <author>Diana Krumkalna</author>
  </authors>
  <commentList>
    <comment ref="A112" authorId="0">
      <text>
        <r>
          <rPr>
            <sz val="8"/>
            <rFont val="Tahoma"/>
            <family val="2"/>
          </rPr>
          <t xml:space="preserve">Norāda izmaksas, kas nav iekļautas B.8.tabulā, bet nepieciešamas mērķu sasniegšanai
</t>
        </r>
      </text>
    </comment>
    <comment ref="L113" authorId="0">
      <text>
        <r>
          <rPr>
            <sz val="8"/>
            <rFont val="Tahoma"/>
            <family val="2"/>
          </rPr>
          <t xml:space="preserve">Norāda projekta neattiecināmās izmaksas. Piemērām, lai sasniegtu projekta mērķi, ir nepieciešams iegādāties arī  pamatlīdzekli "B", bet, ņemot vērā,  ka projekta attiecināmās izmaksas ir 3000 EUR, šis izmaksas nevarēja iekļaut B.8. tabulā, tad tās norāda šajā tabulā. 
</t>
        </r>
      </text>
    </comment>
  </commentList>
</comments>
</file>

<file path=xl/comments6.xml><?xml version="1.0" encoding="utf-8"?>
<comments xmlns="http://schemas.openxmlformats.org/spreadsheetml/2006/main">
  <authors>
    <author>Diana Krumkalna</author>
    <author>Gints Krumkalns</author>
    <author>Dace Spīķe</author>
  </authors>
  <commentList>
    <comment ref="B2" authorId="0">
      <text>
        <r>
          <rPr>
            <sz val="8"/>
            <rFont val="Tahoma"/>
            <family val="2"/>
          </rPr>
          <t xml:space="preserve">Atbalsta pretendenta visu dokumentu iesniedzamajām kopijām jābūt noformētām un apliecinātām saskaņā ar 2010.gada 28.septembra MK noteikumiem Nr. 916 „Dokumentu izstrādāšanas un noformēšanas noteikumi”. Nosacījums nav attiecināms, ja projekta iesniegums iesniegts elektroniska dokumenta veidā saskaņā ar Elektronisko dokumentu likumu. 
</t>
        </r>
      </text>
    </comment>
    <comment ref="B6" authorId="0">
      <text>
        <r>
          <rPr>
            <sz val="8"/>
            <rFont val="Tahoma"/>
            <family val="2"/>
          </rPr>
          <t xml:space="preserve">Projekta iesniegums ir  MK noteikumu Nr.590 pielikums Nr.2 (iesniegšanas nosacījums 44.1.apakšpunkts).
</t>
        </r>
      </text>
    </comment>
    <comment ref="B7" authorId="0">
      <text>
        <r>
          <rPr>
            <sz val="8"/>
            <rFont val="Tahoma"/>
            <family val="2"/>
          </rPr>
          <t xml:space="preserve">Atbalsta pretendenta deklarācijas veidlapa ir 2014.gada 30.septembra MK noteikumu Nr.598 pielikums Nr.1.
Iesniegšanas nosacījumi ir 2014.gada 30.septembra MK noteikumu Nr.598 5.punkts un MK noteikumu Nr.590  44.2.apakšpunkts.
</t>
        </r>
      </text>
    </comment>
    <comment ref="B9" authorId="0">
      <text>
        <r>
          <rPr>
            <sz val="8"/>
            <rFont val="Tahoma"/>
            <family val="2"/>
          </rPr>
          <t>Iesniegšanas nosacījumi ir MK noteikumu Nr.590  44.3.apakšpunkts.</t>
        </r>
      </text>
    </comment>
    <comment ref="B10" authorId="0">
      <text>
        <r>
          <rPr>
            <sz val="8"/>
            <rFont val="Tahoma"/>
            <family val="2"/>
          </rPr>
          <t>Iesniegšanas nosacījumi ir MK noteikumu Nr.590  44.3.apakšpunkts.</t>
        </r>
      </text>
    </comment>
    <comment ref="B11" authorId="0">
      <text>
        <r>
          <rPr>
            <sz val="8"/>
            <rFont val="Tahoma"/>
            <family val="2"/>
          </rPr>
          <t xml:space="preserve">Iesniegšanas nosacījumi ir MK noteikumu Nr.590  44.6.apakšpunkts.
</t>
        </r>
      </text>
    </comment>
    <comment ref="A23" authorId="0">
      <text>
        <r>
          <rPr>
            <sz val="8"/>
            <rFont val="Tahoma"/>
            <family val="2"/>
          </rPr>
          <t>Iesniegšanas nosacījumi ir MK noteikumu Nr.590  44.5.apakšpunkts.</t>
        </r>
      </text>
    </comment>
    <comment ref="A12" authorId="0">
      <text>
        <r>
          <rPr>
            <sz val="8"/>
            <rFont val="Tahoma"/>
            <family val="2"/>
          </rPr>
          <t xml:space="preserve">Iepirkumu procedūra jāveic saskaņā ar Publisko iepirkumu likuma nosacījumiem un papildus jāņem vērā 2014.gada 30.septembra MK noteikumu Nr.598 6.5.punkta nosacījumi, kas jāievēro attiecībā uz noteiktām līguma summām un iepirkuma priekšmetu (būvniecība, citi pakalpojumi un preces). </t>
        </r>
      </text>
    </comment>
    <comment ref="A15" authorId="0">
      <text>
        <r>
          <rPr>
            <sz val="8"/>
            <rFont val="Tahoma"/>
            <family val="2"/>
          </rPr>
          <t>Iesniegšanas nosacījumi ir MK noteikumu Nr.590  44.4.apakšpunkts, papildus jāņem vērā 2014.gada 30.septembra MK noteikumu Nr.598  un 2013.gada 4.jūnija MK noteikumi Nr.299  nosacījumi.</t>
        </r>
      </text>
    </comment>
    <comment ref="A31" authorId="0">
      <text>
        <r>
          <rPr>
            <sz val="8"/>
            <rFont val="Tahoma"/>
            <family val="2"/>
          </rPr>
          <t>Iesniegšanas nosacījumi ir MK noteikumu Nr.590  48. punkts.</t>
        </r>
      </text>
    </comment>
    <comment ref="A33" authorId="0">
      <text>
        <r>
          <rPr>
            <sz val="8"/>
            <rFont val="Tahoma"/>
            <family val="2"/>
          </rPr>
          <t xml:space="preserve">Iesniegšanas nosacījumi ir MK noteikumu Nr.590  49. punkts.
</t>
        </r>
      </text>
    </comment>
    <comment ref="A35" authorId="0">
      <text>
        <r>
          <rPr>
            <sz val="8"/>
            <rFont val="Tahoma"/>
            <family val="2"/>
          </rPr>
          <t xml:space="preserve">Citus dokumentus norāda un iesniedz, ja VRG sludinājumā ir norādījusi papildus iesniedzamos dokumentus, kā arī pēc atbalsta pretendenta ieskatiem, piemēram, vietējo iedzīvotāju aptauja par projekta nepieciešamību teritorijā. 
</t>
        </r>
      </text>
    </comment>
    <comment ref="H45" authorId="0">
      <text>
        <r>
          <rPr>
            <sz val="8"/>
            <rFont val="Tahoma"/>
            <family val="2"/>
          </rPr>
          <t>Norāda projekta iesnieguma iesniegšanas datumu, mēnesi un gadu</t>
        </r>
      </text>
    </comment>
    <comment ref="H49" authorId="0">
      <text>
        <r>
          <rPr>
            <sz val="8"/>
            <rFont val="Tahoma"/>
            <family val="2"/>
          </rPr>
          <t>Projekta iesniegumu paraksta atbildīgā persona, kurai ir paraksta tiesības. 
Iesniegšanas nosacījums 2014.gada 30.septembra MK noteikumu Nr.598 15.6.apakšpunkts.</t>
        </r>
      </text>
    </comment>
    <comment ref="B48" authorId="1">
      <text>
        <r>
          <rPr>
            <sz val="8"/>
            <rFont val="Tahoma"/>
            <family val="2"/>
          </rPr>
          <t xml:space="preserve"> Ja projekta iesniegumu parakstījusi cita pilnvarota persona vai projekta iesniegumu iesniedz pilnvarota persona, jāiesniedz atbilstoša Pilnvara, kas dod tiesības parakstīt un/vai iesniegt projekta iesniegumu:
• ja juridiska persona izsniedz pilnvaru fiziskai personai, iesniedz Pilnvaras oriģinālu;
• ja projekta iesniedzējs ir fiziska persona, kas izsniegusi pilnvaru citai fiziskai personai, iesniedz Pilnvaras oriģinālu, kas ir notariāli apstiprināta. 
</t>
        </r>
      </text>
    </comment>
    <comment ref="B24" authorId="0">
      <text>
        <r>
          <rPr>
            <sz val="8"/>
            <rFont val="Tahoma"/>
            <family val="2"/>
          </rPr>
          <t xml:space="preserve">Iesniegšanas nosacījumi ir MK noteikumu Nr.590  44.3.apakšpunkts.
</t>
        </r>
      </text>
    </comment>
    <comment ref="B8" authorId="2">
      <text>
        <r>
          <rPr>
            <sz val="9"/>
            <rFont val="Tahoma"/>
            <family val="2"/>
          </rPr>
          <t>Iesniegšanas nosacījumi ir MK noteikumu Nr.590  44.8.apakšpunkts.</t>
        </r>
      </text>
    </comment>
  </commentList>
</comments>
</file>

<file path=xl/sharedStrings.xml><?xml version="1.0" encoding="utf-8"?>
<sst xmlns="http://schemas.openxmlformats.org/spreadsheetml/2006/main" count="1077" uniqueCount="324">
  <si>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</si>
  <si>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</si>
  <si>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</si>
  <si>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</si>
  <si>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</si>
  <si>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</si>
  <si>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</si>
  <si>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</si>
  <si>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</si>
  <si>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</si>
  <si>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</si>
  <si>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</si>
  <si>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</si>
  <si>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</si>
  <si>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</si>
  <si>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</si>
  <si>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</si>
  <si>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</si>
  <si>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</si>
  <si>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</si>
  <si>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</si>
  <si>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</si>
  <si>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</si>
  <si>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</si>
  <si>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</si>
  <si>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</si>
  <si>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</si>
  <si>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</si>
  <si>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</si>
  <si>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</si>
  <si>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</si>
  <si>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</si>
  <si>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</si>
  <si>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</si>
  <si>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</si>
  <si>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</si>
  <si>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</si>
  <si>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</si>
  <si>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</si>
  <si>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</si>
  <si>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</si>
  <si>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</si>
  <si>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</si>
  <si>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</si>
  <si>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</si>
  <si>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</si>
  <si>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</si>
  <si>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</si>
  <si>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</si>
  <si>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</si>
  <si>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</si>
  <si>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</si>
  <si>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</si>
  <si>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</si>
  <si>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</si>
  <si>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</si>
  <si>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</si>
  <si>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</si>
  <si>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</si>
  <si>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</si>
  <si>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</si>
  <si>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</si>
  <si>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</si>
  <si>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</si>
  <si>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</si>
  <si>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</si>
  <si>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</si>
  <si>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</si>
  <si>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</si>
  <si>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</si>
  <si>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</si>
  <si>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</si>
  <si>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</si>
  <si>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</si>
  <si>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</si>
  <si>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</si>
  <si>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</si>
  <si>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</si>
  <si>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</si>
  <si>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</si>
  <si>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</si>
  <si>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</si>
  <si>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</si>
  <si>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</si>
  <si>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</si>
  <si>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</si>
  <si>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</si>
  <si>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</si>
  <si>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</si>
  <si>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</si>
  <si>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</si>
  <si>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</si>
  <si>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</si>
  <si>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</si>
  <si>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</si>
  <si>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</si>
  <si>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A. INFORMĀCIJA PAR PRETENDENTU PROJEKTA IESNIEGUMA IESNIEGŠANAS MĒNEŠA PIRMAJĀ DATUMĀ</t>
  </si>
  <si>
    <t>A.1. Darbības apraksts</t>
  </si>
  <si>
    <t>X</t>
  </si>
  <si>
    <t>Projekta īstenošanas laiks (mm/gggg) līdz (mm/gggg)</t>
  </si>
  <si>
    <t>Citi projekti (valsts un pašvaldības finansētie projekti u.tml.)</t>
  </si>
  <si>
    <t>B. INFORMĀCIJA PAR PROJEKTU</t>
  </si>
  <si>
    <t>B.1.Aktivitātes darbības un to ieguldījums LAP mērķa virzienos</t>
  </si>
  <si>
    <t>Darbība</t>
  </si>
  <si>
    <t>Mērķa virziens</t>
  </si>
  <si>
    <t>6B*</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</si>
  <si>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</si>
  <si>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</si>
  <si>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</si>
  <si>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</si>
  <si>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</si>
  <si>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</si>
  <si>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</si>
  <si>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</si>
  <si>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</si>
  <si>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</si>
  <si>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</si>
  <si>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</si>
  <si>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</si>
  <si>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</si>
  <si>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</si>
  <si>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</si>
  <si>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</si>
  <si>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</si>
  <si>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</si>
  <si>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</si>
  <si>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</si>
  <si>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</si>
  <si>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</si>
  <si>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</si>
  <si>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</si>
  <si>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</si>
  <si>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</si>
  <si>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</si>
  <si>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</si>
  <si>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</si>
  <si>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</si>
  <si>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</si>
  <si>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</si>
  <si>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</si>
  <si>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</si>
  <si>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</si>
  <si>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</si>
  <si>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</si>
  <si>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</si>
  <si>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</si>
  <si>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</si>
  <si>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</si>
  <si>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</si>
  <si>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</si>
  <si>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</si>
  <si>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</si>
  <si>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</si>
  <si>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</si>
  <si>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</si>
  <si>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</si>
  <si>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</si>
  <si>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</si>
  <si>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</si>
  <si>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</si>
  <si>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</si>
  <si>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</si>
  <si>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</si>
  <si>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</si>
  <si>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</si>
  <si>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</si>
  <si>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</si>
  <si>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</si>
  <si>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</si>
  <si>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Ja pretendents ir vietējā pašvaldība</t>
  </si>
  <si>
    <t>Piezīmes.</t>
  </si>
  <si>
    <t>oriģināls/ kopijas</t>
  </si>
  <si>
    <t xml:space="preserve">apakšpasākuma 19.2. „Darbības īstenošana saskaņā ar sabiedrības virzītas vietējās attīstības stratēģiju” aktivitātes 19.2.2. „Vietas potenciāla attīstības iniciatīvas”
projekta iesniegums
</t>
  </si>
  <si>
    <t>Nr.p.k</t>
  </si>
  <si>
    <t>Pirms projekta iesnieguma iesniegšanas</t>
  </si>
  <si>
    <t>Vērtība</t>
  </si>
  <si>
    <t>B.8 Projekta iesnieguma kopējās un attiecināmās izmaksas</t>
  </si>
  <si>
    <t>B.9. Pārējās neattiecināmās izmaksas</t>
  </si>
  <si>
    <t>B.10. Rēķinu priekšapmaksas pieprasījums (ja atbalsta pretendents ir biedrība, nodibinājums vai reliģiska organizācija)</t>
  </si>
  <si>
    <t>B.11. Projekta ietekmes uz apkārtējo vidi apraksts</t>
  </si>
  <si>
    <t>B.12. Projekta informācijas un publicitātes pasākumi</t>
  </si>
  <si>
    <t>B.13. Papildus informācija, kas sniedzama saskaņā ar sabiedrības virzītu vietējās attīstības stratēģiju</t>
  </si>
  <si>
    <t>Pretendents</t>
  </si>
  <si>
    <t xml:space="preserve"> 2. Būves būvniecības, pārbūves, ierīkošanas, novietošanas, atjaunošanas un restaurācijas izmaksas</t>
  </si>
  <si>
    <t xml:space="preserve">2. 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</si>
  <si>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</si>
  <si>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</si>
  <si>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</si>
  <si>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</si>
  <si>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</si>
  <si>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Personāla atalgojuma un darbības nodrošināšanas izmaksas, kopā</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</si>
  <si>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</si>
  <si>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</si>
  <si>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</si>
  <si>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</si>
  <si>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</si>
  <si>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B.6.1. Projekta apraksts un tā nepieciešamības pamatojums (tostarp aktivitāšu, investīciju apraksts un nepieciešamības pamatojums, tā ilgtspējas apraksts)</t>
  </si>
  <si>
    <t>Izmaksu atbilstība darbībām (A, B)*</t>
  </si>
  <si>
    <t>1. Jaunu pamatlīdzekļu iegāde un uzstādīšana</t>
  </si>
  <si>
    <t>Pamatlīdzekļu iegādes, uzstādīšanas izmaksas, kopā</t>
  </si>
  <si>
    <t>oriģināls/ kopija</t>
  </si>
  <si>
    <t>23.</t>
  </si>
  <si>
    <t>Projekta iesniedzēja reģ. Nr./  personas kods</t>
  </si>
  <si>
    <t>C.   PAVADDOKUMENTI</t>
  </si>
  <si>
    <t>C1.</t>
  </si>
  <si>
    <t xml:space="preserve">Biedrība "Daugavas partnerība" </t>
  </si>
  <si>
    <t>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t>
  </si>
  <si>
    <t>Pamatlīdzeklis "A"</t>
  </si>
  <si>
    <t>Pamatlīdzeklis "B"</t>
  </si>
  <si>
    <t>gab</t>
  </si>
  <si>
    <t>A</t>
  </si>
  <si>
    <t>15.09.2016</t>
  </si>
  <si>
    <t>Jaunu pamatlīdzekļu iegāde un uzstādīšana</t>
  </si>
  <si>
    <t>Būves būvniecības, pārbūves, ierīkošanas, novietošanas, atjaunošanas un restaurācijas izmaksas</t>
  </si>
  <si>
    <t>Būvmateriālu iegāde</t>
  </si>
  <si>
    <t>Teritorijas labiekārtošana</t>
  </si>
  <si>
    <t xml:space="preserve">Mācību izmaksas </t>
  </si>
  <si>
    <t xml:space="preserve">Būves būvniecības, pārbūves, ierīkošanas, novietošanas, atjaunošanas un restaurācijas izmaksas, kopā </t>
  </si>
  <si>
    <t>Sabiedriskā centra izveide</t>
  </si>
  <si>
    <t>%</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</si>
  <si>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/glāb/m/kompl)</t>
    </r>
  </si>
  <si>
    <t xml:space="preserve">Personāla atalgojums </t>
  </si>
  <si>
    <t xml:space="preserve">Attiecināmas izmaksas, EUR </t>
  </si>
  <si>
    <t xml:space="preserve">Sabiedrisko attiecību izmaksas </t>
  </si>
  <si>
    <t>Vispārējās izmaksas</t>
  </si>
  <si>
    <t>Noteikumi N.598 1.pielikuma "Atbalsta pretendenta deklarācija" 20. punktā atbalsta pretendents apliecina, ka projekta īstenošanas laikā ievēros normatīvajos aktos noteiktos vides aizsardzības noteikumus un prasības atbilstoši Eiropas Savienības un Latvijas Republikas normatīvajos aktos par ietekmi uz vidi.  Raksturo projekta ietekmi uz apkārtējo vidi. Atbalsta pretendentam jānorāda, kādā veidā atbalsta pretendents  nodrošinās LR tiesību aktu un Padomes Regulas (EK) Nr. 1305/2013 par atbalstu  lauku attīstībai no Eiropas lauksaimniecības fonda lauku attīstībai (ELFLA) prasību izpildi attiecībā uz vides aizsardzību.</t>
  </si>
  <si>
    <t>** Attiecināms ir pievienotās vērtības nodoklis, ja nav tiesību to atskaitīt no valsts budžetā maksājamās nodokļa summas kā priekšnodokli normatīvajos aktos par pievienotās vērtības nodokli noteiktajā kārtībā.</t>
  </si>
  <si>
    <r>
      <t>Attiecināmās izmaksas, EUR</t>
    </r>
    <r>
      <rPr>
        <sz val="8"/>
        <color indexed="10"/>
        <rFont val="Times New Roman"/>
        <family val="1"/>
      </rPr>
      <t>**</t>
    </r>
  </si>
  <si>
    <t xml:space="preserve">Būvniecība "C" </t>
  </si>
  <si>
    <t>Projekta iesniedzējs apraksta darbības (plakātu un informatīvu plākšņu izvietošana, informatīvo materiālu
izdošana, publicitātes pasākumu organizēšana u.c.), kas tiks veiktas, lai nodrošinātu informāciju un publicitāti par
projekta ieviešanu un sasniegtajiem rezultātiem.
Atbalsta pretendentam, plānojot projekta informācijas un publicitātes pasākumus, jāņem vērā Vizuālās identitātes vadlīnijas (2014.-2020. gadam)  - http://www.lad.gov.lv/lv/atbalsta-veidi/projekti-un-investicijas/vizualas-identitates-vadlinijas-%282014-2020-gadam%29/</t>
  </si>
  <si>
    <t xml:space="preserve"> </t>
  </si>
  <si>
    <t>Atjaunojama enerģija: vējš</t>
  </si>
  <si>
    <t>Atjaunojama enerģija: saule</t>
  </si>
  <si>
    <t>Atjaunojama enerģija: biomasa</t>
  </si>
  <si>
    <t>Cita atjaunojama enerģija (tostarp hidroelektroenerģija, ģeotermālā enerģija un jūras enerģija) un atjaunojamas enerģijas integrācija (tostarp uzglabāšana, strāva līdz gāzei un atjaunojamā ūdeņraža struktūra)</t>
  </si>
  <si>
    <t>Publiskās infrastruktūras atjaunošana energoefektivitātes uzlabošanai, projektu demonstrēšana un atbalsta pasākumi</t>
  </si>
  <si>
    <t>Esošu mājokļu atjaunošana energoefektivitātes uzlabošanai, projektu demonstrēšana un atbalsta pasākumi</t>
  </si>
  <si>
    <t>Gudras enerģijas sadales sistēmas vidējos uz zemsprieguma līmeņos (tostarp viedtīkli un IKT sistēmas)</t>
  </si>
  <si>
    <t>Augstas efektivitātes koģenerācija un centrālā apkure</t>
  </si>
  <si>
    <t>Ūdens apsaimniekošana un dzeramā ūdens saglabāšana (tostarp upju baseinu apsaimniekošana, ūdens apgāde, konkrēti pasākumi, lai pielāgotos klimata pārmaiņām, rajonu un patērētāju patēriņa uzskaitīšana, iekasēšanas sistēmas un noplūdes mazināšana)</t>
  </si>
  <si>
    <t>Vides pasākumi ar mērķi samazināt un/vai novērst siltumnīcefekta gāzu emisijas (tostarp metāna apstrāde un uzglabāšana un kompostēšana)</t>
  </si>
  <si>
    <t>Iekšzemes ūdensceļi un ostas (reģionālas un vietējas nozīmes)</t>
  </si>
  <si>
    <t>Tīra pilsētas transporta infrastruktūra un veicināšana (tostarp aprīkojums un ritošais sastāvs)</t>
  </si>
  <si>
    <t>Inteliģentas transporta sistēmas (tostarp pieprasījuma vadības ieviešana, nodevu iekasēšanas sistēmas, IT uzraudzība, kontrole un informācija)</t>
  </si>
  <si>
    <t>Pētniecības un inovācijas infrastruktūra, procesi, tehnoloģiju pārnese un sadarbība uzņēmumos, kas pievēršas zemu oglekļa emisiju ekonomikai un noturībai pret klimata pārmaiņām</t>
  </si>
  <si>
    <t>Energoefektivitāte un projektu demonstrēšana MVU un atbalsta pasākumi</t>
  </si>
  <si>
    <t>Atbalsts videi draudzīgiem ražošanas procesiem un resursu efektivitātei MVU</t>
  </si>
  <si>
    <t>Energoefektivitātes veicināšana lielos uzņēmumos</t>
  </si>
  <si>
    <t>Tādu uzņēmumu attīstība un veicināšana, kas specializējas pakalpojumu sniegšanā, kas sekmē zemu oglekļa emisiju ekonomiku un noturību pret klimata pārmaiņām (tostarp atbalsts šādiem pakalpojumiem)</t>
  </si>
  <si>
    <t>Gaisa kvalitātes pasākumi</t>
  </si>
  <si>
    <t>Piesārņojuma integrētā novēršana un kontrole (IPNK)</t>
  </si>
  <si>
    <t>Bioloģiskās daudzveidības aizsardzība un spēcināšana, dabas aizsardzība un zaļā infrastruktūra</t>
  </si>
  <si>
    <t>Pasākumi saistībā ar pielāgošanos klimata pārmaiņām un ar klimatu saistīto risku (piemēram, erozijas, ugunsgrēku, plūdu, vētru un sausumu) profilakses un vadības pasākumi, tostarp izpratnes veidošana, civilā aizsardzība un katastrofu pārvarēšanas sistēmas un infrastruktūras</t>
  </si>
  <si>
    <t>Velosipēdu celiņi un gājēju celiņi</t>
  </si>
  <si>
    <r>
      <t>Natura 2000</t>
    </r>
    <r>
      <rPr>
        <sz val="11"/>
        <rFont val="Times New Roman"/>
        <family val="1"/>
      </rPr>
      <t xml:space="preserve"> teritoriju aizsardzība, atjaunošana un ilgtspējīga lietošana</t>
    </r>
  </si>
  <si>
    <t>*KOMISIJAS ĪSTENOŠANAS REGULA (ES) Nr. 215/2014 (2014. gada 7. marts),ar kuru paredz noteikumus, kā īstenot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attiecībā uz metodoloģiju klimata pārmaiņu mērķu sasniegšanas atbalstam, starpposma mērķu un galamērķu noteikšanu darbības rezultātu satvarā un intervences kategoriju nomenklatūru Eiropas strukturālajiem un investīciju fondiem</t>
  </si>
  <si>
    <t>Galvenās jomas*,  kuras projekta īstenošanas rezultātā sekmēs mērķu sasniegšanu saistībā ar klimatu pārmaiņām:</t>
  </si>
  <si>
    <t>B.8 Projekta iesnieguma kopējās un attiecināmās izmaksas (piemērs, ja PVN nav attiecināmās izmaksas)</t>
  </si>
  <si>
    <t>Piemērs Nr.1</t>
  </si>
  <si>
    <t xml:space="preserve">Piemērs Nr.2 </t>
  </si>
  <si>
    <t>m2</t>
  </si>
  <si>
    <t>Kopā</t>
  </si>
  <si>
    <t xml:space="preserve">Telpaugu iegāde </t>
  </si>
  <si>
    <t xml:space="preserve">Raksturo projekta ietekmi uz klimata pārmaiņām. Jomas, kuras projekta īstenošanas rezultātā sekmēs mērķu sasniegšanu saistībā ar klimatu pārmaiņām, minētas šīs veidlapas 1. pielikumā. </t>
  </si>
  <si>
    <t xml:space="preserve">Šeit jānorāda atbalsta pretendenta individuālais projekta mērķis, kas ir konkrēts, izmērāms, reāli sasniedzams noteiktā laikā. Tas ir galvenais uzdevums, kas sniedz priekšstatu par to, ko atbalsta pretendents vēlas paveikt projekta laikā un kā sasniegt projekta rezultātu. Projekta mērķim ir jābūt uzrakstītam īsi un konkrēti, paskaidrojot, ko ir plānots sasniegt, realizējot šo projektu. Projekta mērķim jāveicina MK noteikumu Nr.590 2.2. apakšpunktā minētā mērķa un SVVA stratēģijā noteiktā mērķa sasniegšanu. </t>
  </si>
  <si>
    <r>
      <rPr>
        <b/>
        <i/>
        <sz val="10"/>
        <color indexed="18"/>
        <rFont val="Times New Roman"/>
        <family val="1"/>
      </rPr>
      <t xml:space="preserve"> Atbalsta pretendents sniedz informāciju par projekta priekšvēsturi, vispārīgu aprakstu par projektu un pamato projekta atbilstību sabiedriskā labuma projekta statusam. Skaidri  apraksta galvenās problēmas, ko projektam ir jāatrisina, un kā projekts sniegs ieguldījumu problēmas atrisināšanā.  Apraksta projektā  plānotās aktivitātes un norāda, kā tieši katra attiecināmajās izmaksās iekļautā pozīcija ir saistīta un sekmē projekta mērķa sasniegšanu.                                                                                   Projekta ilgtspējas apraksts. Projekta ilgtspēju var ietekmēt dažādi faktori, būtiskākie no tiem ir:
• institucionālā darba un vadības kvalitāte – projekta īstenotāja rīcībā ir nepieciešamās struktūras un
personālresursi, lai turpinātu īstenot projekta aktivitātes ilglaicīgi;
• ekonomiskie un finanšu aspekti - projekta īstenotāja rīcībā ir nepieciešamie finanšu resursi, lai
turpinātu īstenot projekta aktivitātes ilglaicīgi.
 </t>
    </r>
    <r>
      <rPr>
        <sz val="10"/>
        <color indexed="18"/>
        <rFont val="Times New Roman"/>
        <family val="1"/>
      </rPr>
      <t xml:space="preserve">
</t>
    </r>
  </si>
  <si>
    <t>!!!Lai pārliecinātos, vai netiek pārsniegti % ierobežojumi vispārīgajām izmaksām,  personālā atalgojumam un darbības nodrošināšanai, aizpildiet šo tabulu:</t>
  </si>
  <si>
    <t xml:space="preserve">Atbalsta pretendents detalizēti apraksta, kā veidojas projekta realizācijai nepieciešamais finansējums un kādi ir finansēšanas avoti. Atbalsta pretendentam ir jābūt pieejamiem finansējuma līdzekļiem, lai nodrošinātu projekta īstenošanas nepārtrauktību (norāda, vai būs paša līdzekļi, aizņēmums). Ja atbalsta pretendents ir biedrība, nodibinājums vai reliģiska organizācija, projekta īstenošanai var sniegt  rēķinu priekšapmaksas pieprasījumu. Rēķinu priekšapmaksas pieprasījuma gadījumā Dienests veic priekšapmaksu, pamatojoties uz iesniegtiem rēķiniem, publiskā finansējuma apmērā. </t>
  </si>
  <si>
    <t>PVN</t>
  </si>
  <si>
    <t>1050.00 EUR</t>
  </si>
  <si>
    <t>Pamatlīdzeklis"A"</t>
  </si>
  <si>
    <t>Rīcībai "A", projekta attiecināmo izmaksu summa  sludinājuma noteikta 3000,00EUR</t>
  </si>
  <si>
    <t>B</t>
  </si>
  <si>
    <r>
      <rPr>
        <b/>
        <i/>
        <sz val="10"/>
        <color indexed="18"/>
        <rFont val="Times New Roman"/>
        <family val="1"/>
      </rPr>
      <t xml:space="preserve">Norāda termiņus, kādos tiks īstenotas projektā plānotās aktivitātes, ievērojot projekta uzsākšanas un īstenošanas termiņus.  </t>
    </r>
    <r>
      <rPr>
        <sz val="10"/>
        <color indexed="18"/>
        <rFont val="Times New Roman"/>
        <family val="1"/>
      </rPr>
      <t xml:space="preserve">                                                                                              </t>
    </r>
    <r>
      <rPr>
        <b/>
        <i/>
        <u val="single"/>
        <sz val="10"/>
        <color indexed="18"/>
        <rFont val="Times New Roman"/>
        <family val="1"/>
      </rPr>
      <t>Projekta uzsākšanas termiņš</t>
    </r>
    <r>
      <rPr>
        <b/>
        <i/>
        <sz val="10"/>
        <color indexed="18"/>
        <rFont val="Times New Roman"/>
        <family val="1"/>
      </rPr>
      <t xml:space="preserve"> - Atbalsta pretendents saņem Dienesta lēmumu aptuveni 4 mēnešu laikā no VRG izsludinātās kārtas noslēgšanās datuma (ja projekta iesnieguma izvērtēšanai nepieciešams papildu laiks faktu pārbaudei, lēmuma pieņemšanas termiņš var tikt pagarināts). </t>
    </r>
    <r>
      <rPr>
        <b/>
        <i/>
        <sz val="10"/>
        <color indexed="56"/>
        <rFont val="Times New Roman"/>
        <family val="1"/>
      </rPr>
      <t xml:space="preserve">Atbalsta saņēmējs projektu sāk īstenot sešu mēnešu laikā pēc dienas, kad stājies spēkā lēmums par projekta iesnieguma apstiprināšanu. Ja projektā paredzēta būvju būvniecība, pārbūve, ierīkošana, novietošana vai atjaunošana, atbalsta saņēmējs projektu sāk īstenot deviņu mēnešu laikā pēc lēmuma par projekta apstiprināšanu spēkā stāšanās.    </t>
    </r>
    <r>
      <rPr>
        <sz val="10"/>
        <color indexed="56"/>
        <rFont val="Times New Roman"/>
        <family val="1"/>
      </rPr>
      <t xml:space="preserve">   </t>
    </r>
    <r>
      <rPr>
        <sz val="10"/>
        <color indexed="10"/>
        <rFont val="Times New Roman"/>
        <family val="1"/>
      </rPr>
      <t xml:space="preserve">  </t>
    </r>
    <r>
      <rPr>
        <sz val="10"/>
        <color indexed="18"/>
        <rFont val="Times New Roman"/>
        <family val="1"/>
      </rPr>
      <t xml:space="preserve">                                                                                                                                                                           </t>
    </r>
    <r>
      <rPr>
        <b/>
        <i/>
        <u val="single"/>
        <sz val="10"/>
        <color indexed="18"/>
        <rFont val="Times New Roman"/>
        <family val="1"/>
      </rPr>
      <t>Projekta īstenošanas termiņš</t>
    </r>
    <r>
      <rPr>
        <b/>
        <i/>
        <sz val="10"/>
        <color indexed="18"/>
        <rFont val="Times New Roman"/>
        <family val="1"/>
      </rPr>
      <t xml:space="preserve">:
    Ja tiek veikta būvniecība, teritorijas labiekārtošana – 2 gadi no Lauku atbalsta dienesta lēmuma pieņemšanas par projekta iesnieguma apstiprināšanu;
    Ja projektu īsteno Noteikumu Nr.590 5.2.2. apakšpunktā minētajā darbībā  "Sabiedrisko aktivitāšu (tostarp apmācību un interešu klubu, sociālās aprūpes vietu, kultūras, vides aizsardzības, sporta un citu brīvā laika pavadīšanas veidu) dažādošanai" un projektā paredzēta attiecināmo izmaksu pozīcija “Ar projektu saistītā personāla atalgojuma un darbības nodrošināšana” izmaksas – 2 gadi no Lauku atbalsta dienesta lēmuma pieņemšanas par projekta iesnieguma apstiprināšanu;
    Pārējiem projektiem projektu īstenošanas termiņš ir 1 gads no Lauku atbalsta dienesta lēmuma pieņemšanas par projekta iesnieguma apstiprināšanu.     
</t>
    </r>
  </si>
  <si>
    <t>Ja ir vēlēšanās izprintēt veidlapu ar komentāriem, tad nepieciešams veikt sekojošas darbības:</t>
  </si>
  <si>
    <t xml:space="preserve"> "File" - "Print" - nomainīt lapas novietojumu uz "Landscape orientation" - tālāk  "Page Setup" - izvēlas sadaļu "Sheet" un lodziņā pie "Comments" norāda "As displayed on sheet"- (ja vēlas palielināt materiāla izmēru, tad sadaļā "Page" pie "Scaling" jāpalielina izmērs uz nepieciešamo)- tālāk "OK" un "Print"</t>
  </si>
  <si>
    <t>Projekta īstenošanas vieta (adrese, pasta indekss)</t>
  </si>
  <si>
    <t>Kontakttālruņa numurs, e-pasta adrese</t>
  </si>
  <si>
    <t>A.2. Pretendenta saņemtais publiskais finansējums un (vai) iesniegtie projektu iesniegumi citās iestādēs Eiropas Savienības fondu (ERAF u.c.) un valsts un pašvaldības finansētajos investīciju pasākumos, ja šis finansējums ir saistīts ar projektā plānoto investīciju.</t>
  </si>
  <si>
    <r>
      <t xml:space="preserve">Līdz šī projekta iesnieguma iesniegšanas brīdim pretendents </t>
    </r>
    <r>
      <rPr>
        <b/>
        <sz val="10"/>
        <rFont val="Times New Roman"/>
        <family val="1"/>
      </rPr>
      <t xml:space="preserve">ir saņēmis publisko finansējumu </t>
    </r>
    <r>
      <rPr>
        <sz val="10"/>
        <rFont val="Times New Roman"/>
        <family val="1"/>
      </rPr>
      <t xml:space="preserve">un (vai) </t>
    </r>
    <r>
      <rPr>
        <b/>
        <sz val="10"/>
        <rFont val="Times New Roman"/>
        <family val="1"/>
      </rPr>
      <t>ir iesniedzis projekta iesniegumu</t>
    </r>
    <r>
      <rPr>
        <sz val="10"/>
        <rFont val="Times New Roman"/>
        <family val="1"/>
      </rPr>
      <t xml:space="preserve"> par citiem Eiropas Savienības fondu un valsts un pašvaldības finansētajiem investīciju pasākumiem, un </t>
    </r>
    <r>
      <rPr>
        <b/>
        <sz val="10"/>
        <rFont val="Times New Roman"/>
        <family val="1"/>
      </rPr>
      <t>šis finansējums ir saistīts ar projektā plānoto investīciju.</t>
    </r>
  </si>
  <si>
    <t xml:space="preserve">A.2.1. Ja atbilde ir "Jā", lūdzu, sniegt informāciju par projektiem </t>
  </si>
  <si>
    <r>
      <t xml:space="preserve">Sagaidāmā vērtība pēc projekta īstenošanas, apraksts </t>
    </r>
    <r>
      <rPr>
        <sz val="10"/>
        <rFont val="Times New Roman"/>
        <family val="1"/>
      </rPr>
      <t>(ja nepieciešams)</t>
    </r>
  </si>
  <si>
    <t>* Rādītājus atbalsta pretendents sasniedz ne vēlāk kā trešajā noslēgtajā gadā pēc projekta īstenošanas.</t>
  </si>
  <si>
    <t>Būvēm, kurās tiek uzstādītas stacionārās iekārtas vai kuras tiek pārbūvētas, ierīkotas vai atjaunotas u.c.</t>
  </si>
  <si>
    <t>Zemei (ja tiek veikta būvniecība, būves pārbūve, teritorijas labiekārtošana, uzstādītas stacionārās iekārtas u.c.)</t>
  </si>
  <si>
    <t xml:space="preserve">7. Vispārējās izmaksas </t>
  </si>
  <si>
    <t>8. Personāla atalgojuma un darbības nodrošināšanas izmaksas</t>
  </si>
  <si>
    <t>KOPĀ (1. līdz 7. sadaļas izmaksas)</t>
  </si>
  <si>
    <t>Projekta iesnieguma sagatavošana</t>
  </si>
  <si>
    <t xml:space="preserve">Personāla atalgojuma un darbības nodrošināšanas izmaksas, kopā </t>
  </si>
  <si>
    <t xml:space="preserve"> Personāla atalgojuma un darbības nodrošināšanas izmaksas</t>
  </si>
  <si>
    <t>7. Vispārējās izmaksas</t>
  </si>
  <si>
    <t>7.Vispārējās izmaksas</t>
  </si>
  <si>
    <t xml:space="preserve">Vispārējās izmaksas, kopā </t>
  </si>
  <si>
    <t>Ja attiecas uz pretendentu – uzskaites veidlapa par saņemto de minimis atbalstu saskaņā ar normatīvajiem aktiem par de minimis atbalsta uzskaites un piešķiršanas kārtību un uzskaites veidlapu paraugiem</t>
  </si>
  <si>
    <t>Ilgtermiņa nomas vai patapinājuma līgums (uzrāda oriģinālu), kas noslēgts vismaz uz 7 gadiem no projekta iesniegšanas dienas</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</si>
  <si>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aktivitātes neīsteno noteiktā telpā (noslēgts vismaz uz septiņiem gadiem no projekta iesnieguma iesniegšanas dienas)</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</si>
  <si>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</si>
  <si>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kopijas</t>
  </si>
  <si>
    <t>Dokumentu, kas pierāda projektā plānoto preču vai pakalpojumu cenu pamatotību un atbilstību tirgus cenai</t>
  </si>
  <si>
    <r>
      <t>Gadījumos, kad jāpiemēro Latvijas Republikas normatīvie akti par iepirkuma procedūrām pasūtītāja finansētiem projektiem, iepirkuma procedūru apliecinošie dokumenti</t>
    </r>
    <r>
      <rPr>
        <b/>
        <vertAlign val="superscript"/>
        <sz val="10"/>
        <rFont val="Times New Roman"/>
        <family val="1"/>
      </rPr>
      <t>1, 3</t>
    </r>
  </si>
  <si>
    <r>
      <t>Atbalsta pretendenta apraksts par piedāvājumu salīdzinājumu konkrētajai iegādei un informācija par aptaujātajiem komersantiem, lai apliecinātu noteiktās cenas objektivitāti</t>
    </r>
    <r>
      <rPr>
        <vertAlign val="superscript"/>
        <sz val="10"/>
        <color indexed="8"/>
        <rFont val="Times New Roman"/>
        <family val="1"/>
      </rPr>
      <t>4</t>
    </r>
  </si>
  <si>
    <t>lgtermiņa nomas līgums, kas reģistrēts zemesgrāmatā vismaz uz deviņiem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</si>
  <si>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r>
      <t xml:space="preserve"> Būvatļauja ar būvvaldes atzīmi par būvniecības ieceres akceptu, ja iesniegšanas dienā nav apstiprināts tehniskais projekts</t>
    </r>
    <r>
      <rPr>
        <vertAlign val="superscript"/>
        <sz val="10"/>
        <color indexed="8"/>
        <rFont val="Times New Roman"/>
        <family val="1"/>
      </rPr>
      <t>3</t>
    </r>
    <r>
      <rPr>
        <vertAlign val="superscript"/>
        <sz val="10"/>
        <color indexed="8"/>
        <rFont val="Times New Roman"/>
        <family val="1"/>
      </rPr>
      <t>, 5</t>
    </r>
  </si>
  <si>
    <r>
      <t xml:space="preserve"> Paskaidrojuma raksts (apliecinājuma karte) ar būvvaldes atzīmi par būvniecības ieceres akceptu, izstrādāts atbilstoši būvniecību reglamentējošajiem normatīvajiem aktiem un attiecīgās pašvaldības saistošajiem noteikumiem</t>
    </r>
    <r>
      <rPr>
        <vertAlign val="superscript"/>
        <sz val="10"/>
        <color indexed="8"/>
        <rFont val="Times New Roman"/>
        <family val="1"/>
      </rPr>
      <t xml:space="preserve"> 3</t>
    </r>
    <r>
      <rPr>
        <vertAlign val="superscript"/>
        <sz val="10"/>
        <color indexed="8"/>
        <rFont val="Times New Roman"/>
        <family val="1"/>
      </rPr>
      <t>, 5</t>
    </r>
  </si>
  <si>
    <r>
      <t>Sagatavota būvniecības izmaksu tāme, ja atbilstoši plānotajai būvniecības iecerei būvvalde atbalsta pretendentam izsniegusi paskaidrojuma rakstu (apliecinājuma karti)</t>
    </r>
    <r>
      <rPr>
        <vertAlign val="superscript"/>
        <sz val="10"/>
        <color indexed="8"/>
        <rFont val="Times New Roman"/>
        <family val="1"/>
      </rPr>
      <t>3, 5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</si>
  <si>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color indexed="8"/>
        <rFont val="Times New Roman"/>
        <family val="1"/>
      </rPr>
      <t>3, 5</t>
    </r>
  </si>
  <si>
    <r>
      <t>Būvprojekts ar būvatļaujā izdarītu atzīmi par projektēšanas nosacījumu izpildi</t>
    </r>
    <r>
      <rPr>
        <vertAlign val="superscript"/>
        <sz val="10"/>
        <color indexed="8"/>
        <rFont val="Times New Roman"/>
        <family val="1"/>
      </rPr>
      <t>3, 5</t>
    </r>
  </si>
  <si>
    <r>
      <t xml:space="preserve"> Papildināta būvatļauja vai papildināts paskaidrojuma raksts (apliecinājuma karte) ar būvvaldes atzīmi par būvdarbu uzsākšanas nosacījumu izpildi</t>
    </r>
    <r>
      <rPr>
        <vertAlign val="superscript"/>
        <sz val="10"/>
        <color indexed="8"/>
        <rFont val="Times New Roman"/>
        <family val="1"/>
      </rPr>
      <t xml:space="preserve"> 6</t>
    </r>
  </si>
  <si>
    <t>Valdes apstiprināts lēmums par projekta īstenošanu un visām no tā izrietošajām saistībām, norādot projekta kopējās izmaksas un finansēšanas avotus</t>
  </si>
  <si>
    <t xml:space="preserve"> Vietējās pašvaldības lēmums par piedalīšanos projektā un projekta īstenošanai nepieciešamā finansējuma apmēru</t>
  </si>
  <si>
    <t>Ja projektā tiek radīts jauns pakalpojums vai attīstīts esošs pakalpojums – dokuments, kas pamato projekta īstenošanas rezultāta uzturēšanu projekta uzraudzības periodā</t>
  </si>
  <si>
    <t>25.</t>
  </si>
  <si>
    <t>26.</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</si>
  <si>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</si>
  <si>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2</t>
    </r>
    <r>
      <rPr>
        <sz val="9"/>
        <rFont val="Times New Roman"/>
        <family val="1"/>
      </rPr>
      <t xml:space="preserve"> 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</si>
  <si>
    <r>
      <t>3</t>
    </r>
    <r>
      <rPr>
        <sz val="9"/>
        <rFont val="Times New Roman"/>
        <family val="1"/>
      </rPr>
      <t xml:space="preserve"> Ja atbalsta saņemšanai izmanto rēķinu priekšapmaksu, iesniedz kopā ar rēķina priekšapmaksas pieprasījumu un iepirkuma dokumentiem, kas saistīti ar būvniecības izmaksām.</t>
    </r>
  </si>
  <si>
    <r>
      <t>4</t>
    </r>
    <r>
      <rPr>
        <vertAlign val="superscript"/>
        <sz val="9"/>
        <color indexed="10"/>
        <rFont val="Times New Roman"/>
        <family val="1"/>
      </rPr>
      <t xml:space="preserve"> </t>
    </r>
    <r>
      <rPr>
        <sz val="9"/>
        <rFont val="Times New Roman"/>
        <family val="1"/>
      </rPr>
      <t>Saskaņā ar normatīvajiem aktiem par valsts un Eiropas Savienības atbalsta piešķiršanu, administrēšanu un uzraudzību lauku un zivsaimniecības attīstībai 2014.–2020. gada plānošanas periodā.</t>
    </r>
  </si>
  <si>
    <r>
      <t xml:space="preserve">5 </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</si>
  <si>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</si>
  <si>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t>24.</t>
  </si>
  <si>
    <t>A – Vietējās teritorijas, tostarp dabas un kultūras objektu, sakārtošana, lai uzlabotu pakalpojumu pieejamību, kvalitāti un sasniedzamību</t>
  </si>
  <si>
    <t xml:space="preserve">B – Sabiedrisko aktivitāšu (tostarp apmācības un interešu klubu, sociālās aprūpes vietu, kultūras, vides aizsardzības, sporta un citu brīvā laika pavadīšanas aktivitāšu) dažādošana </t>
  </si>
  <si>
    <r>
      <t>Rezultātu indikatori -</t>
    </r>
    <r>
      <rPr>
        <b/>
        <sz val="8"/>
        <rFont val="Times New Roman"/>
        <family val="1"/>
      </rPr>
      <t xml:space="preserve"> </t>
    </r>
    <r>
      <rPr>
        <b/>
        <sz val="10"/>
        <rFont val="Times New Roman"/>
        <family val="1"/>
      </rPr>
      <t>atbilstošie–</t>
    </r>
    <r>
      <rPr>
        <b/>
        <sz val="8"/>
        <rFont val="Times New Roman"/>
        <family val="1"/>
      </rPr>
      <t xml:space="preserve"> </t>
    </r>
    <r>
      <rPr>
        <b/>
        <sz val="10"/>
        <rFont val="Times New Roman"/>
        <family val="1"/>
      </rPr>
      <t>vietējās rīcības grupas sabiedrības virzītā vietējā attīstības stratēģijā minētie sasniedzamie rādītāji</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</si>
</sst>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_-* #,##0\ _L_s_-;\-* #,##0\ _L_s_-;_-* &quot;-&quot;??\ _L_s_-;_-@_-"/>
    <numFmt numFmtId="190" formatCode="&quot;Yes&quot;;&quot;Yes&quot;;&quot;No&quot;"/>
    <numFmt numFmtId="191" formatCode="&quot;True&quot;;&quot;True&quot;;&quot;False&quot;"/>
    <numFmt numFmtId="192" formatCode="&quot;On&quot;;&quot;On&quot;;&quot;Off&quot;"/>
    <numFmt numFmtId="193" formatCode="[$€-2]\ #,##0.00_);[Red]\([$€-2]\ #,##0.00\)"/>
    <numFmt numFmtId="194" formatCode="[$-426]dddd\,\ yyyy&quot;. gada &quot;d\.\ mmmm"/>
    <numFmt numFmtId="195" formatCode="#,##0;[Red]\ \(#,##0\);\ \-"/>
    <numFmt numFmtId="196" formatCode="#,###;[Red]\ \(#,###\);\ \-"/>
    <numFmt numFmtId="197" formatCode="0.0"/>
    <numFmt numFmtId="198" formatCode="0.000"/>
    <numFmt numFmtId="199" formatCode="0.000000"/>
    <numFmt numFmtId="200" formatCode="0.00000"/>
    <numFmt numFmtId="201" formatCode="0.0000"/>
  </numFmts>
  <fonts count="114">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vertAlign val="superscript"/>
      <sz val="12"/>
      <name val="Times New Roman"/>
      <family val="1"/>
    </font>
    <font>
      <sz val="8"/>
      <name val="Tahoma"/>
      <family val="2"/>
    </font>
    <font>
      <b/>
      <sz val="8"/>
      <name val="Tahoma"/>
      <family val="2"/>
    </font>
    <font>
      <b/>
      <sz val="11"/>
      <name val="Times New Roman"/>
      <family val="1"/>
    </font>
    <font>
      <sz val="8"/>
      <color indexed="10"/>
      <name val="Times New Roman"/>
      <family val="1"/>
    </font>
    <font>
      <i/>
      <sz val="11"/>
      <name val="Times New Roman"/>
      <family val="1"/>
    </font>
    <font>
      <sz val="9"/>
      <name val="Tahoma"/>
      <family val="2"/>
    </font>
    <font>
      <b/>
      <i/>
      <sz val="10"/>
      <color indexed="18"/>
      <name val="Times New Roman"/>
      <family val="1"/>
    </font>
    <font>
      <sz val="10"/>
      <color indexed="18"/>
      <name val="Times New Roman"/>
      <family val="1"/>
    </font>
    <font>
      <b/>
      <i/>
      <u val="single"/>
      <sz val="10"/>
      <color indexed="18"/>
      <name val="Times New Roman"/>
      <family val="1"/>
    </font>
    <font>
      <sz val="10"/>
      <color indexed="10"/>
      <name val="Times New Roman"/>
      <family val="1"/>
    </font>
    <font>
      <sz val="10"/>
      <color indexed="56"/>
      <name val="Times New Roman"/>
      <family val="1"/>
    </font>
    <font>
      <b/>
      <i/>
      <sz val="10"/>
      <color indexed="5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Times New Roman"/>
      <family val="1"/>
    </font>
    <font>
      <sz val="11"/>
      <color indexed="10"/>
      <name val="Times New Roman"/>
      <family val="1"/>
    </font>
    <font>
      <b/>
      <i/>
      <sz val="10"/>
      <color indexed="62"/>
      <name val="Times New Roman"/>
      <family val="1"/>
    </font>
    <font>
      <b/>
      <i/>
      <sz val="10"/>
      <color indexed="9"/>
      <name val="Times New Roman"/>
      <family val="1"/>
    </font>
    <font>
      <sz val="10"/>
      <color indexed="9"/>
      <name val="Times New Roman"/>
      <family val="1"/>
    </font>
    <font>
      <sz val="12"/>
      <color indexed="10"/>
      <name val="Arial"/>
      <family val="2"/>
    </font>
    <font>
      <sz val="11"/>
      <color indexed="10"/>
      <name val="Arial"/>
      <family val="2"/>
    </font>
    <font>
      <sz val="8"/>
      <color indexed="62"/>
      <name val="Times New Roman"/>
      <family val="1"/>
    </font>
    <font>
      <b/>
      <sz val="11"/>
      <color indexed="10"/>
      <name val="Times New Roman"/>
      <family val="1"/>
    </font>
    <font>
      <i/>
      <sz val="10"/>
      <color indexed="62"/>
      <name val="Times New Roman"/>
      <family val="1"/>
    </font>
    <font>
      <b/>
      <sz val="10"/>
      <color indexed="56"/>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24997000396251678"/>
      <name val="Times New Roman"/>
      <family val="1"/>
    </font>
    <font>
      <sz val="11"/>
      <color rgb="FFFF0000"/>
      <name val="Times New Roman"/>
      <family val="1"/>
    </font>
    <font>
      <b/>
      <i/>
      <sz val="10"/>
      <color theme="4" tint="-0.24997000396251678"/>
      <name val="Times New Roman"/>
      <family val="1"/>
    </font>
    <font>
      <b/>
      <i/>
      <sz val="10"/>
      <color theme="4" tint="-0.4999699890613556"/>
      <name val="Times New Roman"/>
      <family val="1"/>
    </font>
    <font>
      <sz val="10"/>
      <color rgb="FF002060"/>
      <name val="Times New Roman"/>
      <family val="1"/>
    </font>
    <font>
      <b/>
      <i/>
      <sz val="10"/>
      <color theme="0"/>
      <name val="Times New Roman"/>
      <family val="1"/>
    </font>
    <font>
      <sz val="10"/>
      <color theme="0"/>
      <name val="Times New Roman"/>
      <family val="1"/>
    </font>
    <font>
      <sz val="12"/>
      <color rgb="FFFF0000"/>
      <name val="Arial"/>
      <family val="2"/>
    </font>
    <font>
      <sz val="11"/>
      <color rgb="FFFF0000"/>
      <name val="Arial"/>
      <family val="2"/>
    </font>
    <font>
      <sz val="8"/>
      <color theme="4" tint="-0.24997000396251678"/>
      <name val="Times New Roman"/>
      <family val="1"/>
    </font>
    <font>
      <b/>
      <i/>
      <sz val="10"/>
      <color rgb="FF002060"/>
      <name val="Times New Roman"/>
      <family val="1"/>
    </font>
    <font>
      <b/>
      <sz val="10"/>
      <color rgb="FF002060"/>
      <name val="Times New Roman"/>
      <family val="1"/>
    </font>
    <font>
      <sz val="10"/>
      <color theme="4" tint="-0.4999699890613556"/>
      <name val="Times New Roman"/>
      <family val="1"/>
    </font>
    <font>
      <i/>
      <sz val="10"/>
      <color theme="4" tint="-0.24997000396251678"/>
      <name val="Times New Roman"/>
      <family val="1"/>
    </font>
    <font>
      <sz val="10"/>
      <color rgb="FFFF0000"/>
      <name val="Times New Roman"/>
      <family val="1"/>
    </font>
    <font>
      <b/>
      <sz val="11"/>
      <color rgb="FFFF0000"/>
      <name val="Times New Roman"/>
      <family val="1"/>
    </font>
    <font>
      <sz val="10"/>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1499900072813034"/>
        <bgColor indexed="64"/>
      </patternFill>
    </fill>
    <fill>
      <patternFill patternType="solid">
        <fgColor rgb="FFFFFFFF"/>
        <bgColor indexed="64"/>
      </patternFill>
    </fill>
  </fills>
  <borders count="2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14" fontId="11" fillId="27" borderId="0" applyFont="0" applyFill="0" applyBorder="0" applyAlignment="0" applyProtection="0"/>
    <xf numFmtId="0" fontId="13" fillId="27" borderId="0" applyFont="0" applyAlignment="0">
      <protection/>
    </xf>
    <xf numFmtId="181" fontId="14" fillId="28" borderId="1" applyAlignment="0" applyProtection="0"/>
    <xf numFmtId="185" fontId="14" fillId="28" borderId="1" applyAlignment="0" applyProtection="0"/>
    <xf numFmtId="184" fontId="11" fillId="27" borderId="0" applyFont="0" applyFill="0" applyBorder="0" applyAlignment="0" applyProtection="0"/>
    <xf numFmtId="183" fontId="11" fillId="27" borderId="0" applyFont="0" applyFill="0" applyBorder="0" applyAlignment="0" applyProtection="0"/>
    <xf numFmtId="185" fontId="11" fillId="27" borderId="0" applyFont="0" applyFill="0" applyBorder="0" applyAlignment="0" applyProtection="0"/>
    <xf numFmtId="0" fontId="83" fillId="29" borderId="2" applyNumberFormat="0" applyAlignment="0" applyProtection="0"/>
    <xf numFmtId="0" fontId="84" fillId="30" borderId="3"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7" fillId="31" borderId="4" applyAlignment="0" applyProtection="0"/>
    <xf numFmtId="0" fontId="15" fillId="0" borderId="0" applyNumberFormat="0" applyFill="0" applyBorder="0" applyAlignment="0" applyProtection="0"/>
    <xf numFmtId="0" fontId="85" fillId="0" borderId="0" applyNumberFormat="0" applyFill="0" applyBorder="0" applyAlignment="0" applyProtection="0"/>
    <xf numFmtId="0" fontId="6" fillId="0" borderId="0" applyNumberFormat="0" applyFill="0" applyBorder="0" applyAlignment="0" applyProtection="0"/>
    <xf numFmtId="0" fontId="13" fillId="27" borderId="0" applyFont="0" applyFill="0" applyBorder="0" applyAlignment="0" applyProtection="0"/>
    <xf numFmtId="0" fontId="86" fillId="32" borderId="0" applyNumberFormat="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0" fillId="33" borderId="2" applyNumberFormat="0" applyAlignment="0" applyProtection="0"/>
    <xf numFmtId="0" fontId="91" fillId="0" borderId="8" applyNumberFormat="0" applyFill="0" applyAlignment="0" applyProtection="0"/>
    <xf numFmtId="0" fontId="92" fillId="34" borderId="0" applyNumberFormat="0" applyBorder="0" applyAlignment="0" applyProtection="0"/>
    <xf numFmtId="186" fontId="9" fillId="0" borderId="0" applyFont="0" applyFill="0" applyBorder="0" applyAlignment="0" applyProtection="0"/>
    <xf numFmtId="0" fontId="0" fillId="35" borderId="9" applyNumberFormat="0" applyFont="0" applyAlignment="0" applyProtection="0"/>
    <xf numFmtId="0" fontId="93" fillId="29" borderId="10" applyNumberFormat="0" applyAlignment="0" applyProtection="0"/>
    <xf numFmtId="9" fontId="1" fillId="0" borderId="0" applyFont="0" applyFill="0" applyBorder="0" applyAlignment="0" applyProtection="0"/>
    <xf numFmtId="0" fontId="94" fillId="0" borderId="0" applyNumberFormat="0" applyFill="0" applyBorder="0" applyAlignment="0" applyProtection="0"/>
    <xf numFmtId="0" fontId="95" fillId="0" borderId="11" applyNumberFormat="0" applyFill="0" applyAlignment="0" applyProtection="0"/>
    <xf numFmtId="0" fontId="96" fillId="0" borderId="0" applyNumberFormat="0" applyFill="0" applyBorder="0" applyAlignment="0" applyProtection="0"/>
  </cellStyleXfs>
  <cellXfs count="470">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8" fillId="0" borderId="0" xfId="0" applyFont="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6" fillId="31" borderId="1" xfId="0" applyFont="1" applyFill="1" applyBorder="1" applyAlignment="1">
      <alignment horizontal="center" vertical="center" wrapText="1"/>
    </xf>
    <xf numFmtId="0" fontId="16" fillId="31" borderId="12" xfId="0" applyFont="1" applyFill="1" applyBorder="1" applyAlignment="1">
      <alignment horizontal="center" vertical="center" textRotation="90" wrapText="1"/>
    </xf>
    <xf numFmtId="0" fontId="16" fillId="0" borderId="1" xfId="0" applyFont="1" applyBorder="1" applyAlignment="1">
      <alignment horizontal="center" vertical="center" wrapText="1"/>
    </xf>
    <xf numFmtId="0" fontId="16" fillId="31" borderId="1" xfId="0" applyFont="1" applyFill="1" applyBorder="1" applyAlignment="1">
      <alignment horizontal="center" vertical="center" textRotation="90" wrapText="1"/>
    </xf>
    <xf numFmtId="0" fontId="16" fillId="0" borderId="1" xfId="0" applyFont="1" applyFill="1" applyBorder="1" applyAlignment="1">
      <alignment horizontal="center" vertical="top"/>
    </xf>
    <xf numFmtId="0" fontId="16" fillId="0" borderId="1" xfId="0" applyFont="1" applyBorder="1" applyAlignment="1">
      <alignment horizontal="center"/>
    </xf>
    <xf numFmtId="0" fontId="16"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3"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6" fillId="31" borderId="13" xfId="0" applyFont="1" applyFill="1" applyBorder="1" applyAlignment="1">
      <alignment horizontal="center" vertical="center"/>
    </xf>
    <xf numFmtId="0" fontId="0" fillId="0" borderId="0" xfId="0" applyFont="1" applyFill="1" applyAlignment="1">
      <alignment/>
    </xf>
    <xf numFmtId="0" fontId="1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6"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6" fillId="0" borderId="1" xfId="0" applyFont="1" applyBorder="1" applyAlignment="1">
      <alignment horizontal="center" vertical="center" wrapText="1"/>
    </xf>
    <xf numFmtId="0" fontId="26" fillId="0" borderId="0" xfId="0" applyFont="1" applyAlignment="1">
      <alignment vertical="center"/>
    </xf>
    <xf numFmtId="0" fontId="0" fillId="0" borderId="0" xfId="0" applyAlignment="1">
      <alignment wrapText="1"/>
    </xf>
    <xf numFmtId="0" fontId="26" fillId="0" borderId="0" xfId="0" applyFont="1" applyAlignment="1">
      <alignment/>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36"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29" fillId="36" borderId="1" xfId="0" applyFont="1" applyFill="1" applyBorder="1" applyAlignment="1">
      <alignment horizontal="center" vertical="center" textRotation="90" wrapText="1"/>
    </xf>
    <xf numFmtId="0" fontId="29" fillId="36" borderId="1" xfId="0" applyFont="1" applyFill="1" applyBorder="1" applyAlignment="1">
      <alignment vertical="center" wrapText="1"/>
    </xf>
    <xf numFmtId="0" fontId="0" fillId="0" borderId="0" xfId="0" applyAlignment="1">
      <alignment horizontal="left"/>
    </xf>
    <xf numFmtId="0" fontId="29" fillId="36" borderId="1" xfId="0" applyFont="1" applyFill="1" applyBorder="1" applyAlignment="1">
      <alignment horizontal="center" vertical="center" wrapText="1"/>
    </xf>
    <xf numFmtId="0" fontId="26"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0" xfId="0" applyFont="1" applyFill="1" applyAlignment="1">
      <alignment/>
    </xf>
    <xf numFmtId="0" fontId="3" fillId="37" borderId="1" xfId="0" applyFont="1" applyFill="1" applyBorder="1" applyAlignment="1">
      <alignment vertical="center"/>
    </xf>
    <xf numFmtId="0" fontId="3" fillId="38" borderId="1" xfId="0" applyFont="1" applyFill="1" applyBorder="1" applyAlignment="1">
      <alignment horizontal="center"/>
    </xf>
    <xf numFmtId="14" fontId="3" fillId="37" borderId="1" xfId="0" applyNumberFormat="1" applyFont="1" applyFill="1" applyBorder="1" applyAlignment="1">
      <alignment vertical="center"/>
    </xf>
    <xf numFmtId="0" fontId="3" fillId="39" borderId="1" xfId="0" applyFont="1" applyFill="1" applyBorder="1" applyAlignment="1">
      <alignment horizontal="center" vertical="center"/>
    </xf>
    <xf numFmtId="0" fontId="3" fillId="39" borderId="1" xfId="0" applyFont="1" applyFill="1" applyBorder="1" applyAlignment="1">
      <alignment horizontal="center" vertical="center"/>
    </xf>
    <xf numFmtId="0" fontId="30" fillId="0" borderId="0" xfId="0" applyFont="1" applyAlignment="1">
      <alignment horizontal="justify" vertical="center"/>
    </xf>
    <xf numFmtId="0" fontId="3" fillId="39" borderId="1" xfId="0" applyFont="1" applyFill="1" applyBorder="1" applyAlignment="1">
      <alignment horizontal="center" vertical="center" wrapText="1"/>
    </xf>
    <xf numFmtId="2" fontId="3" fillId="38" borderId="1" xfId="0" applyNumberFormat="1" applyFont="1" applyFill="1" applyBorder="1" applyAlignment="1">
      <alignment vertical="center"/>
    </xf>
    <xf numFmtId="2" fontId="3"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1" xfId="0" applyNumberFormat="1" applyFont="1" applyFill="1" applyBorder="1" applyAlignment="1">
      <alignment vertical="center"/>
    </xf>
    <xf numFmtId="2" fontId="3" fillId="0" borderId="1" xfId="0" applyNumberFormat="1" applyFont="1" applyBorder="1" applyAlignment="1">
      <alignment vertical="center"/>
    </xf>
    <xf numFmtId="2" fontId="3" fillId="38" borderId="0" xfId="0" applyNumberFormat="1" applyFont="1" applyFill="1" applyAlignment="1">
      <alignment/>
    </xf>
    <xf numFmtId="0" fontId="3" fillId="39" borderId="1" xfId="0" applyFont="1" applyFill="1" applyBorder="1" applyAlignment="1">
      <alignment horizontal="center" vertical="center"/>
    </xf>
    <xf numFmtId="0" fontId="24" fillId="36" borderId="1" xfId="0" applyFont="1" applyFill="1" applyBorder="1" applyAlignment="1">
      <alignment horizontal="center" vertical="center" wrapText="1"/>
    </xf>
    <xf numFmtId="0" fontId="29" fillId="0" borderId="1" xfId="0" applyFont="1" applyBorder="1" applyAlignment="1">
      <alignment vertical="center" wrapText="1"/>
    </xf>
    <xf numFmtId="0" fontId="0" fillId="0" borderId="1" xfId="0" applyBorder="1" applyAlignment="1">
      <alignment/>
    </xf>
    <xf numFmtId="0" fontId="36" fillId="0" borderId="0" xfId="0" applyFont="1" applyAlignment="1">
      <alignment horizontal="left" vertical="center"/>
    </xf>
    <xf numFmtId="0" fontId="29" fillId="36" borderId="1" xfId="0" applyFont="1" applyFill="1" applyBorder="1" applyAlignment="1">
      <alignment horizontal="center" vertical="center" wrapText="1"/>
    </xf>
    <xf numFmtId="0" fontId="38" fillId="0" borderId="0" xfId="0" applyFont="1" applyAlignment="1">
      <alignment horizontal="left" vertical="center"/>
    </xf>
    <xf numFmtId="0" fontId="34" fillId="0" borderId="0" xfId="0" applyFont="1" applyBorder="1" applyAlignment="1">
      <alignment horizontal="center"/>
    </xf>
    <xf numFmtId="0" fontId="29" fillId="36"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29" fillId="36"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97" fillId="37" borderId="1" xfId="0" applyNumberFormat="1" applyFont="1" applyFill="1" applyBorder="1" applyAlignment="1">
      <alignment vertical="center"/>
    </xf>
    <xf numFmtId="2" fontId="97" fillId="37" borderId="1" xfId="0" applyNumberFormat="1" applyFont="1" applyFill="1" applyBorder="1" applyAlignment="1">
      <alignment vertical="center"/>
    </xf>
    <xf numFmtId="1" fontId="97" fillId="37" borderId="1" xfId="0" applyNumberFormat="1" applyFont="1" applyFill="1" applyBorder="1" applyAlignment="1">
      <alignment vertical="center"/>
    </xf>
    <xf numFmtId="0" fontId="97" fillId="0" borderId="1" xfId="0" applyFont="1" applyBorder="1" applyAlignment="1">
      <alignment horizontal="center" vertical="center" wrapText="1"/>
    </xf>
    <xf numFmtId="0" fontId="29" fillId="36" borderId="1" xfId="0" applyFont="1" applyFill="1" applyBorder="1" applyAlignment="1">
      <alignment horizontal="center" vertical="center" wrapText="1"/>
    </xf>
    <xf numFmtId="0" fontId="0" fillId="0" borderId="1" xfId="0" applyBorder="1" applyAlignment="1">
      <alignment horizontal="left"/>
    </xf>
    <xf numFmtId="0" fontId="41" fillId="0" borderId="1" xfId="0" applyFont="1" applyBorder="1" applyAlignment="1">
      <alignment/>
    </xf>
    <xf numFmtId="0" fontId="0" fillId="40" borderId="1" xfId="0" applyFill="1" applyBorder="1" applyAlignment="1">
      <alignment/>
    </xf>
    <xf numFmtId="2" fontId="98" fillId="0" borderId="1" xfId="0" applyNumberFormat="1" applyFont="1" applyBorder="1" applyAlignment="1">
      <alignment/>
    </xf>
    <xf numFmtId="0" fontId="98" fillId="0" borderId="0" xfId="0" applyFont="1" applyAlignment="1">
      <alignment/>
    </xf>
    <xf numFmtId="0" fontId="0" fillId="0" borderId="0" xfId="0" applyFont="1" applyAlignment="1">
      <alignment/>
    </xf>
    <xf numFmtId="0" fontId="0" fillId="41" borderId="1" xfId="0" applyFont="1" applyFill="1" applyBorder="1" applyAlignment="1">
      <alignment horizontal="justify" vertical="center" wrapText="1"/>
    </xf>
    <xf numFmtId="0" fontId="43" fillId="41" borderId="1" xfId="0" applyFont="1" applyFill="1" applyBorder="1" applyAlignment="1">
      <alignment horizontal="justify" vertical="center" wrapText="1"/>
    </xf>
    <xf numFmtId="0" fontId="41" fillId="37" borderId="0" xfId="0" applyFont="1" applyFill="1" applyAlignment="1">
      <alignment/>
    </xf>
    <xf numFmtId="0" fontId="41" fillId="0" borderId="0" xfId="0" applyFont="1" applyAlignment="1">
      <alignment/>
    </xf>
    <xf numFmtId="14" fontId="99" fillId="37" borderId="1" xfId="0" applyNumberFormat="1" applyFont="1" applyFill="1" applyBorder="1" applyAlignment="1">
      <alignment vertical="center"/>
    </xf>
    <xf numFmtId="0" fontId="100" fillId="0" borderId="1" xfId="0" applyFont="1" applyBorder="1" applyAlignment="1">
      <alignment vertical="center"/>
    </xf>
    <xf numFmtId="2" fontId="100" fillId="37" borderId="1" xfId="0" applyNumberFormat="1" applyFont="1" applyFill="1" applyBorder="1" applyAlignment="1">
      <alignment vertical="center"/>
    </xf>
    <xf numFmtId="14" fontId="100" fillId="37" borderId="1" xfId="0" applyNumberFormat="1" applyFont="1" applyFill="1" applyBorder="1" applyAlignment="1">
      <alignment vertical="center"/>
    </xf>
    <xf numFmtId="0" fontId="100" fillId="0" borderId="1" xfId="0" applyFont="1" applyBorder="1" applyAlignment="1">
      <alignment vertical="center" wrapText="1"/>
    </xf>
    <xf numFmtId="0" fontId="100" fillId="37" borderId="1" xfId="0" applyFont="1" applyFill="1" applyBorder="1" applyAlignment="1">
      <alignment vertical="center"/>
    </xf>
    <xf numFmtId="2" fontId="99" fillId="37" borderId="1" xfId="0" applyNumberFormat="1" applyFont="1" applyFill="1" applyBorder="1" applyAlignment="1">
      <alignment vertical="center"/>
    </xf>
    <xf numFmtId="0" fontId="99" fillId="0" borderId="1" xfId="0" applyFont="1" applyBorder="1" applyAlignment="1">
      <alignment horizontal="center" vertical="center" wrapText="1"/>
    </xf>
    <xf numFmtId="2" fontId="100" fillId="0" borderId="1" xfId="0" applyNumberFormat="1" applyFont="1" applyBorder="1" applyAlignment="1">
      <alignment vertical="center"/>
    </xf>
    <xf numFmtId="0" fontId="29" fillId="0" borderId="0" xfId="0" applyFont="1" applyAlignment="1">
      <alignment wrapText="1"/>
    </xf>
    <xf numFmtId="0" fontId="101" fillId="0" borderId="0" xfId="0" applyFont="1" applyBorder="1" applyAlignment="1">
      <alignment vertical="top" wrapText="1"/>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26" fillId="0" borderId="15" xfId="0" applyFont="1" applyBorder="1" applyAlignment="1">
      <alignment vertical="center"/>
    </xf>
    <xf numFmtId="0" fontId="102" fillId="37" borderId="0" xfId="0" applyFont="1" applyFill="1" applyBorder="1" applyAlignment="1">
      <alignment horizontal="right" vertical="center" wrapText="1"/>
    </xf>
    <xf numFmtId="2" fontId="103" fillId="37" borderId="0" xfId="0" applyNumberFormat="1" applyFont="1" applyFill="1" applyBorder="1" applyAlignment="1">
      <alignment vertical="center"/>
    </xf>
    <xf numFmtId="2" fontId="103" fillId="37" borderId="0" xfId="0" applyNumberFormat="1" applyFont="1" applyFill="1" applyBorder="1" applyAlignment="1">
      <alignment horizontal="center" vertical="center"/>
    </xf>
    <xf numFmtId="0" fontId="103" fillId="37" borderId="0" xfId="0" applyFont="1" applyFill="1" applyBorder="1" applyAlignment="1">
      <alignment horizontal="center" vertical="center"/>
    </xf>
    <xf numFmtId="0" fontId="3" fillId="39" borderId="1" xfId="0" applyFont="1" applyFill="1" applyBorder="1" applyAlignment="1">
      <alignment horizontal="center" vertical="center"/>
    </xf>
    <xf numFmtId="0" fontId="104" fillId="0" borderId="0" xfId="0" applyFont="1" applyAlignment="1">
      <alignment/>
    </xf>
    <xf numFmtId="0" fontId="0" fillId="0" borderId="13" xfId="0" applyBorder="1" applyAlignment="1">
      <alignment horizontal="left"/>
    </xf>
    <xf numFmtId="0" fontId="0" fillId="0" borderId="4" xfId="0" applyBorder="1" applyAlignment="1">
      <alignment horizontal="left"/>
    </xf>
    <xf numFmtId="0" fontId="0" fillId="0" borderId="14" xfId="0" applyBorder="1" applyAlignment="1">
      <alignment horizontal="left"/>
    </xf>
    <xf numFmtId="0" fontId="41" fillId="0" borderId="13" xfId="0" applyFont="1" applyBorder="1" applyAlignment="1">
      <alignment horizontal="left"/>
    </xf>
    <xf numFmtId="0" fontId="41" fillId="0" borderId="4" xfId="0" applyFont="1" applyBorder="1" applyAlignment="1">
      <alignment horizontal="left"/>
    </xf>
    <xf numFmtId="0" fontId="41" fillId="0" borderId="14" xfId="0" applyFont="1" applyBorder="1" applyAlignment="1">
      <alignment horizontal="left"/>
    </xf>
    <xf numFmtId="0" fontId="0" fillId="0" borderId="13" xfId="0" applyBorder="1" applyAlignment="1">
      <alignment horizontal="right"/>
    </xf>
    <xf numFmtId="0" fontId="0" fillId="0" borderId="4" xfId="0" applyBorder="1" applyAlignment="1">
      <alignment horizontal="right"/>
    </xf>
    <xf numFmtId="0" fontId="0" fillId="0" borderId="14" xfId="0" applyBorder="1" applyAlignment="1">
      <alignment horizontal="right"/>
    </xf>
    <xf numFmtId="0" fontId="0" fillId="0" borderId="16" xfId="0" applyBorder="1" applyAlignment="1">
      <alignment/>
    </xf>
    <xf numFmtId="0" fontId="0" fillId="0" borderId="17" xfId="0" applyBorder="1" applyAlignment="1">
      <alignment horizontal="left"/>
    </xf>
    <xf numFmtId="0" fontId="0" fillId="0" borderId="15" xfId="0" applyBorder="1" applyAlignment="1">
      <alignment horizontal="left"/>
    </xf>
    <xf numFmtId="0" fontId="0" fillId="0" borderId="18" xfId="0" applyBorder="1" applyAlignment="1">
      <alignment horizontal="left"/>
    </xf>
    <xf numFmtId="0" fontId="0" fillId="37" borderId="0" xfId="0" applyFill="1" applyBorder="1" applyAlignment="1">
      <alignment/>
    </xf>
    <xf numFmtId="0" fontId="0" fillId="0" borderId="0" xfId="0" applyBorder="1" applyAlignment="1">
      <alignment/>
    </xf>
    <xf numFmtId="0" fontId="0" fillId="0" borderId="15" xfId="0" applyBorder="1" applyAlignment="1">
      <alignment/>
    </xf>
    <xf numFmtId="0" fontId="26" fillId="38" borderId="0" xfId="0" applyFont="1" applyFill="1" applyBorder="1" applyAlignment="1">
      <alignment horizontal="right" vertical="center" wrapText="1"/>
    </xf>
    <xf numFmtId="2" fontId="3" fillId="38" borderId="0" xfId="0" applyNumberFormat="1" applyFont="1" applyFill="1" applyBorder="1" applyAlignment="1">
      <alignment vertical="center"/>
    </xf>
    <xf numFmtId="2" fontId="3" fillId="38" borderId="0" xfId="0" applyNumberFormat="1" applyFont="1" applyFill="1" applyBorder="1" applyAlignment="1">
      <alignment horizontal="center" vertical="center"/>
    </xf>
    <xf numFmtId="0" fontId="3" fillId="38" borderId="0" xfId="0" applyFont="1" applyFill="1" applyBorder="1" applyAlignment="1">
      <alignment horizontal="center" vertical="center"/>
    </xf>
    <xf numFmtId="0" fontId="29" fillId="0" borderId="19" xfId="0" applyFont="1" applyFill="1" applyBorder="1" applyAlignment="1">
      <alignment vertical="center" wrapText="1"/>
    </xf>
    <xf numFmtId="0" fontId="27" fillId="0" borderId="19" xfId="0" applyFont="1" applyFill="1" applyBorder="1" applyAlignment="1">
      <alignment vertical="center"/>
    </xf>
    <xf numFmtId="0" fontId="3" fillId="0" borderId="19" xfId="0" applyFont="1" applyFill="1" applyBorder="1" applyAlignment="1">
      <alignment vertical="center" wrapText="1"/>
    </xf>
    <xf numFmtId="0" fontId="3" fillId="0" borderId="0" xfId="0" applyFont="1" applyBorder="1" applyAlignment="1">
      <alignment vertical="center"/>
    </xf>
    <xf numFmtId="2" fontId="41" fillId="0" borderId="1" xfId="0" applyNumberFormat="1" applyFont="1" applyBorder="1" applyAlignment="1">
      <alignment/>
    </xf>
    <xf numFmtId="0" fontId="0" fillId="0" borderId="0" xfId="0" applyAlignment="1">
      <alignment horizontal="right"/>
    </xf>
    <xf numFmtId="2" fontId="0" fillId="0" borderId="0" xfId="0" applyNumberFormat="1" applyAlignment="1">
      <alignment/>
    </xf>
    <xf numFmtId="2" fontId="0" fillId="0" borderId="1" xfId="0" applyNumberFormat="1" applyBorder="1" applyAlignment="1">
      <alignment/>
    </xf>
    <xf numFmtId="0" fontId="3" fillId="0" borderId="1" xfId="0" applyFont="1" applyFill="1" applyBorder="1" applyAlignment="1">
      <alignment horizontal="center" vertical="center"/>
    </xf>
    <xf numFmtId="0" fontId="4" fillId="31"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21" fillId="0" borderId="0" xfId="0" applyFont="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1" fillId="0" borderId="0" xfId="0" applyFont="1" applyAlignment="1">
      <alignment horizontal="center" vertical="center"/>
    </xf>
    <xf numFmtId="0" fontId="4" fillId="38" borderId="13" xfId="0" applyFont="1" applyFill="1" applyBorder="1" applyAlignment="1">
      <alignment horizontal="left"/>
    </xf>
    <xf numFmtId="0" fontId="4" fillId="38" borderId="14" xfId="0" applyFont="1" applyFill="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38" borderId="13" xfId="0" applyFont="1" applyFill="1" applyBorder="1" applyAlignment="1">
      <alignment horizontal="left" wrapText="1"/>
    </xf>
    <xf numFmtId="0" fontId="4" fillId="38" borderId="14" xfId="0" applyFont="1" applyFill="1" applyBorder="1" applyAlignment="1">
      <alignment horizontal="left"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13" fillId="0" borderId="0" xfId="0" applyFont="1" applyAlignment="1">
      <alignment horizontal="left" vertical="top" wrapText="1"/>
    </xf>
    <xf numFmtId="0" fontId="105" fillId="0" borderId="0" xfId="0" applyFont="1" applyAlignment="1">
      <alignment horizontal="left" wrapText="1"/>
    </xf>
    <xf numFmtId="0" fontId="21" fillId="0" borderId="0" xfId="0" applyFont="1" applyFill="1" applyAlignment="1">
      <alignment horizontal="center" wrapText="1"/>
    </xf>
    <xf numFmtId="0" fontId="4" fillId="0" borderId="1" xfId="0" applyFont="1" applyBorder="1" applyAlignment="1">
      <alignment horizontal="center"/>
    </xf>
    <xf numFmtId="0" fontId="12" fillId="0" borderId="0" xfId="0" applyFont="1" applyAlignment="1">
      <alignment horizontal="center" vertical="center" wrapText="1"/>
    </xf>
    <xf numFmtId="0" fontId="4" fillId="0" borderId="1" xfId="0" applyFont="1" applyBorder="1" applyAlignment="1">
      <alignment horizontal="center" wrapText="1"/>
    </xf>
    <xf numFmtId="0" fontId="16" fillId="0" borderId="20" xfId="0" applyFont="1" applyBorder="1" applyAlignment="1">
      <alignment horizontal="left" vertical="top" wrapText="1"/>
    </xf>
    <xf numFmtId="0" fontId="16" fillId="0" borderId="21" xfId="0" applyFont="1" applyBorder="1" applyAlignment="1">
      <alignment/>
    </xf>
    <xf numFmtId="0" fontId="16" fillId="0" borderId="22" xfId="0" applyFont="1" applyBorder="1" applyAlignment="1">
      <alignment/>
    </xf>
    <xf numFmtId="0" fontId="16" fillId="0" borderId="19" xfId="0" applyFont="1" applyBorder="1" applyAlignment="1">
      <alignment/>
    </xf>
    <xf numFmtId="0" fontId="16" fillId="0" borderId="0" xfId="0" applyFont="1" applyAlignment="1">
      <alignment/>
    </xf>
    <xf numFmtId="0" fontId="16" fillId="0" borderId="23" xfId="0" applyFont="1" applyBorder="1" applyAlignment="1">
      <alignment/>
    </xf>
    <xf numFmtId="0" fontId="16" fillId="0" borderId="17" xfId="0" applyFont="1" applyBorder="1" applyAlignment="1">
      <alignment/>
    </xf>
    <xf numFmtId="0" fontId="16" fillId="0" borderId="15" xfId="0" applyFont="1" applyBorder="1" applyAlignment="1">
      <alignment/>
    </xf>
    <xf numFmtId="0" fontId="16" fillId="0" borderId="18" xfId="0" applyFont="1" applyBorder="1" applyAlignment="1">
      <alignment/>
    </xf>
    <xf numFmtId="0" fontId="16" fillId="31" borderId="13" xfId="0" applyFont="1" applyFill="1" applyBorder="1" applyAlignment="1">
      <alignment horizontal="left" vertical="center" wrapText="1"/>
    </xf>
    <xf numFmtId="0" fontId="16" fillId="31" borderId="4" xfId="0" applyFont="1" applyFill="1" applyBorder="1" applyAlignment="1">
      <alignment horizontal="left" vertical="center" wrapText="1"/>
    </xf>
    <xf numFmtId="0" fontId="16" fillId="31"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13" xfId="0" applyFont="1" applyFill="1" applyBorder="1" applyAlignment="1">
      <alignment horizontal="center" wrapText="1"/>
    </xf>
    <xf numFmtId="0" fontId="16" fillId="0" borderId="4" xfId="0" applyFont="1" applyFill="1" applyBorder="1" applyAlignment="1">
      <alignment horizontal="center" wrapText="1"/>
    </xf>
    <xf numFmtId="0" fontId="16" fillId="0" borderId="14" xfId="0" applyFont="1" applyFill="1" applyBorder="1" applyAlignment="1">
      <alignment horizontal="center" wrapText="1"/>
    </xf>
    <xf numFmtId="0" fontId="22" fillId="0" borderId="1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4" xfId="0" applyFont="1" applyFill="1" applyBorder="1" applyAlignment="1">
      <alignment horizontal="center" vertical="center"/>
    </xf>
    <xf numFmtId="0" fontId="16" fillId="31" borderId="13" xfId="0" applyFont="1" applyFill="1" applyBorder="1" applyAlignment="1">
      <alignment horizontal="center" vertical="center" wrapText="1"/>
    </xf>
    <xf numFmtId="0" fontId="16" fillId="31" borderId="4" xfId="0" applyFont="1" applyFill="1" applyBorder="1" applyAlignment="1">
      <alignment horizontal="center" vertical="center" wrapText="1"/>
    </xf>
    <xf numFmtId="0" fontId="16" fillId="31" borderId="14" xfId="0" applyFont="1" applyFill="1" applyBorder="1" applyAlignment="1">
      <alignment horizontal="center" vertical="center" wrapText="1"/>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1" xfId="0" applyFont="1" applyFill="1" applyBorder="1" applyAlignment="1">
      <alignment horizontal="left"/>
    </xf>
    <xf numFmtId="0" fontId="16" fillId="31" borderId="20" xfId="0" applyFont="1" applyFill="1" applyBorder="1" applyAlignment="1">
      <alignment horizontal="left" vertical="center" wrapText="1"/>
    </xf>
    <xf numFmtId="0" fontId="16" fillId="31" borderId="21" xfId="0" applyFont="1" applyFill="1" applyBorder="1" applyAlignment="1">
      <alignment horizontal="left" vertical="center" wrapText="1"/>
    </xf>
    <xf numFmtId="0" fontId="16" fillId="31" borderId="22" xfId="0" applyFont="1" applyFill="1" applyBorder="1" applyAlignment="1">
      <alignment horizontal="left" vertical="center" wrapText="1"/>
    </xf>
    <xf numFmtId="0" fontId="16" fillId="31" borderId="17" xfId="0" applyFont="1" applyFill="1" applyBorder="1" applyAlignment="1">
      <alignment horizontal="left" vertical="center" wrapText="1"/>
    </xf>
    <xf numFmtId="0" fontId="16" fillId="31" borderId="15" xfId="0" applyFont="1" applyFill="1" applyBorder="1" applyAlignment="1">
      <alignment horizontal="left" vertical="center" wrapText="1"/>
    </xf>
    <xf numFmtId="0" fontId="16" fillId="31" borderId="18" xfId="0" applyFont="1" applyFill="1" applyBorder="1" applyAlignment="1">
      <alignment horizontal="left" vertical="center" wrapText="1"/>
    </xf>
    <xf numFmtId="0" fontId="16" fillId="0" borderId="13" xfId="0" applyFont="1" applyBorder="1" applyAlignment="1">
      <alignment horizontal="left" vertical="top"/>
    </xf>
    <xf numFmtId="0" fontId="16" fillId="0" borderId="4" xfId="0" applyFont="1" applyBorder="1" applyAlignment="1">
      <alignment horizontal="left" vertical="top"/>
    </xf>
    <xf numFmtId="0" fontId="16" fillId="0" borderId="14" xfId="0" applyFont="1" applyBorder="1" applyAlignment="1">
      <alignment horizontal="left" vertical="top"/>
    </xf>
    <xf numFmtId="0" fontId="17" fillId="0" borderId="4" xfId="0" applyFont="1" applyBorder="1" applyAlignment="1">
      <alignment horizontal="left" vertical="center" wrapText="1"/>
    </xf>
    <xf numFmtId="0" fontId="18" fillId="0" borderId="1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6" fillId="0" borderId="4" xfId="0" applyFont="1" applyFill="1" applyBorder="1" applyAlignment="1">
      <alignment horizontal="left" vertical="top" wrapText="1"/>
    </xf>
    <xf numFmtId="0" fontId="16" fillId="0" borderId="13" xfId="0" applyFont="1" applyFill="1" applyBorder="1" applyAlignment="1">
      <alignment horizontal="center" vertical="top"/>
    </xf>
    <xf numFmtId="0" fontId="16" fillId="0" borderId="14" xfId="0" applyFont="1" applyFill="1" applyBorder="1" applyAlignment="1">
      <alignment horizontal="center" vertical="top"/>
    </xf>
    <xf numFmtId="0" fontId="16" fillId="0" borderId="4" xfId="0" applyFont="1" applyFill="1" applyBorder="1" applyAlignment="1">
      <alignment horizontal="center" vertical="top" wrapText="1"/>
    </xf>
    <xf numFmtId="0" fontId="16" fillId="31" borderId="1" xfId="0" applyFont="1" applyFill="1" applyBorder="1" applyAlignment="1">
      <alignment horizontal="center" vertical="center"/>
    </xf>
    <xf numFmtId="0" fontId="17" fillId="0" borderId="0" xfId="0" applyFont="1" applyFill="1" applyBorder="1" applyAlignment="1">
      <alignment horizontal="left"/>
    </xf>
    <xf numFmtId="0" fontId="16" fillId="0" borderId="13" xfId="0" applyFont="1" applyBorder="1" applyAlignment="1">
      <alignment horizontal="center" vertical="top"/>
    </xf>
    <xf numFmtId="0" fontId="16" fillId="0" borderId="14" xfId="0" applyFont="1" applyBorder="1" applyAlignment="1">
      <alignment horizontal="center" vertical="top"/>
    </xf>
    <xf numFmtId="0" fontId="18" fillId="0" borderId="13" xfId="0" applyFont="1" applyFill="1" applyBorder="1" applyAlignment="1">
      <alignment horizontal="left" vertical="top"/>
    </xf>
    <xf numFmtId="0" fontId="18" fillId="0" borderId="4" xfId="0" applyFont="1" applyFill="1" applyBorder="1" applyAlignment="1">
      <alignment horizontal="left" vertical="top"/>
    </xf>
    <xf numFmtId="0" fontId="18" fillId="0" borderId="14" xfId="0" applyFont="1" applyFill="1" applyBorder="1" applyAlignment="1">
      <alignment horizontal="left" vertical="top"/>
    </xf>
    <xf numFmtId="0" fontId="18" fillId="0" borderId="1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14" xfId="0" applyFont="1" applyFill="1" applyBorder="1" applyAlignment="1">
      <alignment horizontal="left" vertical="center"/>
    </xf>
    <xf numFmtId="0" fontId="16" fillId="31" borderId="1" xfId="0" applyFont="1" applyFill="1" applyBorder="1" applyAlignment="1">
      <alignment horizontal="center" vertical="center" wrapText="1"/>
    </xf>
    <xf numFmtId="0" fontId="16" fillId="0" borderId="4" xfId="0" applyFont="1" applyBorder="1" applyAlignment="1">
      <alignment horizontal="center" vertical="top"/>
    </xf>
    <xf numFmtId="0" fontId="17" fillId="0" borderId="4" xfId="0" applyFont="1" applyFill="1" applyBorder="1" applyAlignment="1">
      <alignment horizontal="left" vertical="center" wrapText="1"/>
    </xf>
    <xf numFmtId="0" fontId="8" fillId="0" borderId="0" xfId="0" applyFont="1" applyAlignment="1">
      <alignment horizontal="left" wrapText="1"/>
    </xf>
    <xf numFmtId="0" fontId="0" fillId="0" borderId="0" xfId="0" applyFont="1" applyAlignment="1">
      <alignment wrapText="1"/>
    </xf>
    <xf numFmtId="0" fontId="18" fillId="0" borderId="13" xfId="0" applyFont="1" applyBorder="1" applyAlignment="1">
      <alignment horizontal="center"/>
    </xf>
    <xf numFmtId="0" fontId="18" fillId="0" borderId="4" xfId="0" applyFont="1" applyBorder="1" applyAlignment="1">
      <alignment horizontal="center"/>
    </xf>
    <xf numFmtId="0" fontId="18" fillId="0" borderId="14" xfId="0" applyFont="1" applyBorder="1" applyAlignment="1">
      <alignment horizontal="center"/>
    </xf>
    <xf numFmtId="0" fontId="17" fillId="0" borderId="15" xfId="0" applyFont="1" applyBorder="1" applyAlignment="1">
      <alignment horizontal="left"/>
    </xf>
    <xf numFmtId="0" fontId="17" fillId="0" borderId="15" xfId="0" applyFont="1" applyFill="1" applyBorder="1" applyAlignment="1">
      <alignment horizontal="left"/>
    </xf>
    <xf numFmtId="0" fontId="17" fillId="0" borderId="15" xfId="0" applyFont="1" applyFill="1" applyBorder="1" applyAlignment="1">
      <alignment horizontal="left" wrapText="1"/>
    </xf>
    <xf numFmtId="0" fontId="17" fillId="0" borderId="4" xfId="0" applyFont="1" applyBorder="1" applyAlignment="1">
      <alignment horizontal="left" wrapText="1"/>
    </xf>
    <xf numFmtId="0" fontId="16" fillId="31" borderId="20" xfId="0" applyFont="1" applyFill="1" applyBorder="1" applyAlignment="1">
      <alignment horizontal="center" vertical="center" wrapText="1"/>
    </xf>
    <xf numFmtId="0" fontId="16" fillId="31" borderId="21" xfId="0" applyFont="1" applyFill="1" applyBorder="1" applyAlignment="1">
      <alignment horizontal="center" vertical="center" wrapText="1"/>
    </xf>
    <xf numFmtId="0" fontId="19" fillId="31" borderId="13" xfId="0" applyFont="1" applyFill="1" applyBorder="1" applyAlignment="1">
      <alignment horizontal="center" vertical="center" wrapText="1"/>
    </xf>
    <xf numFmtId="0" fontId="19" fillId="31" borderId="4" xfId="0" applyFont="1" applyFill="1" applyBorder="1" applyAlignment="1">
      <alignment horizontal="center" vertical="center" wrapText="1"/>
    </xf>
    <xf numFmtId="0" fontId="19" fillId="31" borderId="14"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31" borderId="13" xfId="0" applyFont="1" applyFill="1" applyBorder="1" applyAlignment="1">
      <alignment horizontal="center" vertical="center"/>
    </xf>
    <xf numFmtId="0" fontId="16" fillId="31" borderId="4" xfId="0" applyFont="1" applyFill="1" applyBorder="1" applyAlignment="1">
      <alignment horizontal="center" vertical="center"/>
    </xf>
    <xf numFmtId="0" fontId="16" fillId="31" borderId="14" xfId="0" applyFont="1" applyFill="1" applyBorder="1" applyAlignment="1">
      <alignment horizontal="center" vertical="center"/>
    </xf>
    <xf numFmtId="0" fontId="16" fillId="0" borderId="1" xfId="0" applyFont="1" applyFill="1" applyBorder="1" applyAlignment="1">
      <alignment horizontal="center" vertical="top" wrapText="1"/>
    </xf>
    <xf numFmtId="0" fontId="27" fillId="0" borderId="13" xfId="0" applyFont="1" applyBorder="1" applyAlignment="1">
      <alignment horizontal="center" vertical="center"/>
    </xf>
    <xf numFmtId="0" fontId="27" fillId="0" borderId="4" xfId="0" applyFont="1" applyBorder="1" applyAlignment="1">
      <alignment horizontal="center" vertical="center"/>
    </xf>
    <xf numFmtId="0" fontId="27" fillId="0" borderId="14" xfId="0" applyFont="1" applyBorder="1" applyAlignment="1">
      <alignment horizontal="center" vertical="center"/>
    </xf>
    <xf numFmtId="0" fontId="28" fillId="0" borderId="0" xfId="0" applyFont="1" applyAlignment="1">
      <alignment horizontal="left" vertical="center" wrapText="1"/>
    </xf>
    <xf numFmtId="0" fontId="0" fillId="38" borderId="13" xfId="0" applyFill="1" applyBorder="1" applyAlignment="1">
      <alignment horizontal="left" wrapText="1"/>
    </xf>
    <xf numFmtId="0" fontId="0" fillId="38" borderId="4" xfId="0" applyFill="1" applyBorder="1" applyAlignment="1">
      <alignment horizontal="left" wrapText="1"/>
    </xf>
    <xf numFmtId="0" fontId="0" fillId="38" borderId="14" xfId="0" applyFill="1" applyBorder="1" applyAlignment="1">
      <alignment horizontal="left" wrapText="1"/>
    </xf>
    <xf numFmtId="0" fontId="106" fillId="0" borderId="20" xfId="0" applyFont="1" applyBorder="1" applyAlignment="1">
      <alignment horizontal="left" vertical="top" wrapText="1"/>
    </xf>
    <xf numFmtId="0" fontId="106" fillId="0" borderId="21" xfId="0" applyFont="1" applyBorder="1" applyAlignment="1">
      <alignment horizontal="left" vertical="top" wrapText="1"/>
    </xf>
    <xf numFmtId="0" fontId="106" fillId="0" borderId="22" xfId="0" applyFont="1" applyBorder="1" applyAlignment="1">
      <alignment horizontal="left" vertical="top" wrapText="1"/>
    </xf>
    <xf numFmtId="0" fontId="106" fillId="0" borderId="19" xfId="0" applyFont="1" applyBorder="1" applyAlignment="1">
      <alignment horizontal="left" vertical="top" wrapText="1"/>
    </xf>
    <xf numFmtId="0" fontId="106" fillId="0" borderId="0" xfId="0" applyFont="1" applyBorder="1" applyAlignment="1">
      <alignment horizontal="left" vertical="top" wrapText="1"/>
    </xf>
    <xf numFmtId="0" fontId="106" fillId="0" borderId="23" xfId="0" applyFont="1" applyBorder="1" applyAlignment="1">
      <alignment horizontal="left" vertical="top" wrapText="1"/>
    </xf>
    <xf numFmtId="0" fontId="106" fillId="0" borderId="17" xfId="0" applyFont="1" applyBorder="1" applyAlignment="1">
      <alignment horizontal="left" vertical="top" wrapText="1"/>
    </xf>
    <xf numFmtId="0" fontId="106" fillId="0" borderId="15" xfId="0" applyFont="1" applyBorder="1" applyAlignment="1">
      <alignment horizontal="left" vertical="top" wrapText="1"/>
    </xf>
    <xf numFmtId="0" fontId="106" fillId="0" borderId="18" xfId="0" applyFont="1" applyBorder="1" applyAlignment="1">
      <alignment horizontal="left" vertical="top" wrapText="1"/>
    </xf>
    <xf numFmtId="0" fontId="25" fillId="0" borderId="0" xfId="0" applyFont="1" applyAlignment="1">
      <alignment horizontal="left" vertical="center" wrapText="1"/>
    </xf>
    <xf numFmtId="0" fontId="28" fillId="0" borderId="15" xfId="0" applyFont="1" applyBorder="1" applyAlignment="1">
      <alignment horizontal="left" vertical="center" wrapText="1"/>
    </xf>
    <xf numFmtId="0" fontId="3" fillId="0" borderId="1" xfId="0" applyFont="1" applyBorder="1" applyAlignment="1">
      <alignment vertical="center" wrapText="1"/>
    </xf>
    <xf numFmtId="0" fontId="3" fillId="0" borderId="19" xfId="0" applyFont="1" applyFill="1" applyBorder="1" applyAlignment="1">
      <alignment vertical="center" wrapText="1"/>
    </xf>
    <xf numFmtId="0" fontId="3" fillId="36" borderId="1"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vertical="top" wrapText="1"/>
    </xf>
    <xf numFmtId="0" fontId="26" fillId="0" borderId="15" xfId="0" applyFont="1" applyBorder="1" applyAlignment="1">
      <alignment horizontal="left" vertical="center"/>
    </xf>
    <xf numFmtId="0" fontId="26" fillId="0" borderId="0" xfId="0" applyFont="1" applyAlignment="1">
      <alignment horizontal="left"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107" fillId="0" borderId="1" xfId="0" applyFont="1" applyBorder="1" applyAlignment="1">
      <alignment horizontal="left" vertical="top" wrapText="1"/>
    </xf>
    <xf numFmtId="0" fontId="108" fillId="0" borderId="1" xfId="0" applyFont="1" applyBorder="1" applyAlignment="1">
      <alignment horizontal="left" vertical="top" wrapText="1"/>
    </xf>
    <xf numFmtId="0" fontId="3" fillId="38" borderId="1" xfId="0" applyFont="1" applyFill="1" applyBorder="1" applyAlignment="1">
      <alignment horizontal="left" vertical="center" wrapText="1"/>
    </xf>
    <xf numFmtId="0" fontId="24" fillId="36" borderId="1" xfId="0" applyFont="1" applyFill="1" applyBorder="1" applyAlignment="1">
      <alignment horizontal="right" vertical="center"/>
    </xf>
    <xf numFmtId="0" fontId="3" fillId="0" borderId="0" xfId="0" applyFont="1" applyBorder="1" applyAlignment="1">
      <alignment horizontal="left" vertical="center"/>
    </xf>
    <xf numFmtId="0" fontId="24" fillId="38" borderId="13" xfId="0" applyFont="1" applyFill="1" applyBorder="1" applyAlignment="1">
      <alignment horizontal="right" vertical="center" wrapText="1"/>
    </xf>
    <xf numFmtId="0" fontId="24" fillId="38" borderId="4" xfId="0" applyFont="1" applyFill="1" applyBorder="1" applyAlignment="1">
      <alignment horizontal="right" vertical="center" wrapText="1"/>
    </xf>
    <xf numFmtId="0" fontId="24" fillId="38" borderId="14" xfId="0" applyFont="1" applyFill="1" applyBorder="1" applyAlignment="1">
      <alignment horizontal="right" vertical="center" wrapText="1"/>
    </xf>
    <xf numFmtId="2" fontId="3" fillId="38" borderId="13" xfId="0" applyNumberFormat="1" applyFont="1" applyFill="1" applyBorder="1" applyAlignment="1">
      <alignment horizontal="center" vertical="center"/>
    </xf>
    <xf numFmtId="2" fontId="3" fillId="38" borderId="14" xfId="0" applyNumberFormat="1" applyFont="1" applyFill="1" applyBorder="1" applyAlignment="1">
      <alignment horizontal="center" vertical="center"/>
    </xf>
    <xf numFmtId="0" fontId="0" fillId="0" borderId="1" xfId="0" applyBorder="1" applyAlignment="1">
      <alignment horizontal="center" wrapText="1"/>
    </xf>
    <xf numFmtId="0" fontId="3" fillId="37" borderId="1" xfId="0" applyFont="1" applyFill="1" applyBorder="1" applyAlignment="1">
      <alignment horizontal="center" vertical="center" wrapText="1"/>
    </xf>
    <xf numFmtId="0" fontId="29" fillId="36" borderId="1" xfId="0" applyFont="1" applyFill="1" applyBorder="1" applyAlignment="1">
      <alignment horizontal="center" vertical="center" wrapText="1"/>
    </xf>
    <xf numFmtId="0" fontId="31" fillId="36" borderId="1" xfId="0" applyFont="1" applyFill="1" applyBorder="1" applyAlignment="1">
      <alignment horizontal="center" vertical="center" wrapText="1"/>
    </xf>
    <xf numFmtId="0" fontId="24" fillId="36" borderId="20" xfId="0" applyFont="1" applyFill="1" applyBorder="1" applyAlignment="1">
      <alignment horizontal="left" vertical="center" wrapText="1"/>
    </xf>
    <xf numFmtId="0" fontId="24" fillId="36" borderId="21" xfId="0" applyFont="1" applyFill="1" applyBorder="1" applyAlignment="1">
      <alignment horizontal="left" vertical="center" wrapText="1"/>
    </xf>
    <xf numFmtId="0" fontId="24" fillId="36" borderId="22" xfId="0" applyFont="1" applyFill="1" applyBorder="1" applyAlignment="1">
      <alignment horizontal="left" vertical="center" wrapText="1"/>
    </xf>
    <xf numFmtId="0" fontId="24" fillId="36" borderId="17" xfId="0" applyFont="1" applyFill="1" applyBorder="1" applyAlignment="1">
      <alignment horizontal="left" vertical="center" wrapText="1"/>
    </xf>
    <xf numFmtId="0" fontId="24" fillId="36" borderId="15" xfId="0" applyFont="1" applyFill="1" applyBorder="1" applyAlignment="1">
      <alignment horizontal="left" vertical="center" wrapText="1"/>
    </xf>
    <xf numFmtId="0" fontId="24" fillId="36" borderId="18" xfId="0" applyFont="1" applyFill="1" applyBorder="1" applyAlignment="1">
      <alignment horizontal="left" vertical="center" wrapText="1"/>
    </xf>
    <xf numFmtId="0" fontId="3" fillId="36" borderId="1" xfId="0" applyFont="1" applyFill="1" applyBorder="1" applyAlignment="1">
      <alignment horizontal="center" vertical="top"/>
    </xf>
    <xf numFmtId="0" fontId="109" fillId="0" borderId="1" xfId="0" applyFont="1" applyBorder="1" applyAlignment="1">
      <alignment horizontal="left" vertical="top" wrapText="1"/>
    </xf>
    <xf numFmtId="0" fontId="29" fillId="36" borderId="12" xfId="0" applyFont="1" applyFill="1" applyBorder="1" applyAlignment="1">
      <alignment horizontal="center" vertical="center" wrapText="1"/>
    </xf>
    <xf numFmtId="0" fontId="29" fillId="36" borderId="24" xfId="0" applyFont="1" applyFill="1" applyBorder="1" applyAlignment="1">
      <alignment horizontal="center" vertical="center" wrapText="1"/>
    </xf>
    <xf numFmtId="0" fontId="29" fillId="36" borderId="16" xfId="0" applyFont="1" applyFill="1" applyBorder="1" applyAlignment="1">
      <alignment horizontal="center" vertical="center" wrapText="1"/>
    </xf>
    <xf numFmtId="0" fontId="29" fillId="36"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30" fillId="36" borderId="1" xfId="0" applyFont="1" applyFill="1" applyBorder="1" applyAlignment="1">
      <alignment vertical="center" textRotation="90" wrapText="1"/>
    </xf>
    <xf numFmtId="0" fontId="24" fillId="36" borderId="1"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4" xfId="0" applyFont="1" applyBorder="1" applyAlignment="1">
      <alignment horizontal="center" vertical="center" wrapText="1"/>
    </xf>
    <xf numFmtId="0" fontId="100" fillId="0" borderId="20" xfId="0" applyFont="1" applyBorder="1" applyAlignment="1">
      <alignment horizontal="left" vertical="center" wrapText="1"/>
    </xf>
    <xf numFmtId="0" fontId="100" fillId="0" borderId="21" xfId="0" applyFont="1" applyBorder="1" applyAlignment="1">
      <alignment horizontal="left" vertical="center" wrapText="1"/>
    </xf>
    <xf numFmtId="0" fontId="100" fillId="0" borderId="22" xfId="0" applyFont="1" applyBorder="1" applyAlignment="1">
      <alignment horizontal="left" vertical="center" wrapText="1"/>
    </xf>
    <xf numFmtId="0" fontId="100" fillId="0" borderId="19" xfId="0" applyFont="1" applyBorder="1" applyAlignment="1">
      <alignment horizontal="left" vertical="center" wrapText="1"/>
    </xf>
    <xf numFmtId="0" fontId="100" fillId="0" borderId="0" xfId="0" applyFont="1" applyBorder="1" applyAlignment="1">
      <alignment horizontal="left" vertical="center" wrapText="1"/>
    </xf>
    <xf numFmtId="0" fontId="100" fillId="0" borderId="23" xfId="0" applyFont="1" applyBorder="1" applyAlignment="1">
      <alignment horizontal="left" vertical="center" wrapText="1"/>
    </xf>
    <xf numFmtId="0" fontId="100" fillId="0" borderId="17" xfId="0" applyFont="1" applyBorder="1" applyAlignment="1">
      <alignment horizontal="left" vertical="center" wrapText="1"/>
    </xf>
    <xf numFmtId="0" fontId="100" fillId="0" borderId="15" xfId="0" applyFont="1" applyBorder="1" applyAlignment="1">
      <alignment horizontal="left" vertical="center" wrapText="1"/>
    </xf>
    <xf numFmtId="0" fontId="100" fillId="0" borderId="18" xfId="0" applyFont="1" applyBorder="1" applyAlignment="1">
      <alignment horizontal="left"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26"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8" xfId="0" applyFont="1" applyBorder="1" applyAlignment="1">
      <alignment horizontal="center" vertical="center" wrapText="1"/>
    </xf>
    <xf numFmtId="0" fontId="100" fillId="0" borderId="13" xfId="0" applyFont="1" applyBorder="1" applyAlignment="1">
      <alignment horizontal="center" vertical="center"/>
    </xf>
    <xf numFmtId="0" fontId="100" fillId="0" borderId="4" xfId="0" applyFont="1" applyBorder="1" applyAlignment="1">
      <alignment horizontal="center" vertical="center"/>
    </xf>
    <xf numFmtId="0" fontId="100" fillId="0" borderId="14" xfId="0" applyFont="1" applyBorder="1" applyAlignment="1">
      <alignment horizontal="center" vertical="center"/>
    </xf>
    <xf numFmtId="0" fontId="27" fillId="36" borderId="1" xfId="0" applyFont="1" applyFill="1" applyBorder="1" applyAlignment="1">
      <alignment horizontal="left" vertical="center" wrapText="1"/>
    </xf>
    <xf numFmtId="0" fontId="29" fillId="36" borderId="13" xfId="0" applyFont="1" applyFill="1" applyBorder="1" applyAlignment="1">
      <alignment horizontal="center" vertical="center" wrapText="1"/>
    </xf>
    <xf numFmtId="0" fontId="29" fillId="36" borderId="14" xfId="0" applyFont="1" applyFill="1" applyBorder="1" applyAlignment="1">
      <alignment horizontal="center" vertical="center" wrapText="1"/>
    </xf>
    <xf numFmtId="0" fontId="3" fillId="36" borderId="13" xfId="0" applyFont="1" applyFill="1" applyBorder="1" applyAlignment="1">
      <alignment horizontal="left" vertical="center" wrapText="1"/>
    </xf>
    <xf numFmtId="0" fontId="3" fillId="36" borderId="4"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107" fillId="0" borderId="20" xfId="0" applyFont="1" applyBorder="1" applyAlignment="1">
      <alignment horizontal="left" vertical="top" wrapText="1"/>
    </xf>
    <xf numFmtId="0" fontId="107" fillId="0" borderId="21" xfId="0" applyFont="1" applyBorder="1" applyAlignment="1">
      <alignment horizontal="left" vertical="top" wrapText="1"/>
    </xf>
    <xf numFmtId="0" fontId="107" fillId="0" borderId="22" xfId="0" applyFont="1" applyBorder="1" applyAlignment="1">
      <alignment horizontal="left" vertical="top" wrapText="1"/>
    </xf>
    <xf numFmtId="0" fontId="107" fillId="0" borderId="19" xfId="0" applyFont="1" applyBorder="1" applyAlignment="1">
      <alignment horizontal="left" vertical="top" wrapText="1"/>
    </xf>
    <xf numFmtId="0" fontId="107" fillId="0" borderId="0" xfId="0" applyFont="1" applyBorder="1" applyAlignment="1">
      <alignment horizontal="left" vertical="top" wrapText="1"/>
    </xf>
    <xf numFmtId="0" fontId="107" fillId="0" borderId="23" xfId="0" applyFont="1" applyBorder="1" applyAlignment="1">
      <alignment horizontal="left" vertical="top" wrapText="1"/>
    </xf>
    <xf numFmtId="0" fontId="107" fillId="0" borderId="17" xfId="0" applyFont="1" applyBorder="1" applyAlignment="1">
      <alignment horizontal="left" vertical="top" wrapText="1"/>
    </xf>
    <xf numFmtId="0" fontId="107" fillId="0" borderId="15" xfId="0" applyFont="1" applyBorder="1" applyAlignment="1">
      <alignment horizontal="left" vertical="top" wrapText="1"/>
    </xf>
    <xf numFmtId="0" fontId="107" fillId="0" borderId="18" xfId="0" applyFont="1" applyBorder="1" applyAlignment="1">
      <alignment horizontal="left" vertical="top" wrapText="1"/>
    </xf>
    <xf numFmtId="0" fontId="31" fillId="36" borderId="1" xfId="0" applyFont="1" applyFill="1" applyBorder="1" applyAlignment="1">
      <alignment horizontal="center" vertical="center"/>
    </xf>
    <xf numFmtId="0" fontId="24" fillId="0" borderId="1" xfId="0" applyFont="1" applyBorder="1" applyAlignment="1">
      <alignment horizontal="center" vertical="center" wrapText="1"/>
    </xf>
    <xf numFmtId="0" fontId="3" fillId="0" borderId="1" xfId="0" applyFont="1" applyBorder="1" applyAlignment="1">
      <alignment horizontal="center" vertical="top"/>
    </xf>
    <xf numFmtId="0" fontId="110" fillId="0" borderId="1" xfId="0" applyFont="1" applyBorder="1" applyAlignment="1">
      <alignment horizontal="center" vertical="center" wrapText="1"/>
    </xf>
    <xf numFmtId="0" fontId="31" fillId="38" borderId="1" xfId="0" applyFont="1" applyFill="1" applyBorder="1" applyAlignment="1">
      <alignment horizontal="center" vertical="center" wrapText="1"/>
    </xf>
    <xf numFmtId="2" fontId="3" fillId="0" borderId="1" xfId="0" applyNumberFormat="1" applyFont="1" applyBorder="1" applyAlignment="1">
      <alignment horizontal="center" vertical="top"/>
    </xf>
    <xf numFmtId="0" fontId="26" fillId="38" borderId="13" xfId="0" applyFont="1" applyFill="1" applyBorder="1" applyAlignment="1">
      <alignment horizontal="left" vertical="center" wrapText="1"/>
    </xf>
    <xf numFmtId="0" fontId="26" fillId="38" borderId="4" xfId="0" applyFont="1" applyFill="1" applyBorder="1" applyAlignment="1">
      <alignment horizontal="left" vertical="center" wrapText="1"/>
    </xf>
    <xf numFmtId="0" fontId="26" fillId="38" borderId="14" xfId="0" applyFont="1" applyFill="1" applyBorder="1" applyAlignment="1">
      <alignment horizontal="left" vertical="center" wrapText="1"/>
    </xf>
    <xf numFmtId="0" fontId="26" fillId="38" borderId="13" xfId="0" applyFont="1" applyFill="1" applyBorder="1" applyAlignment="1">
      <alignment horizontal="right" vertical="center" wrapText="1"/>
    </xf>
    <xf numFmtId="0" fontId="26" fillId="38" borderId="4" xfId="0" applyFont="1" applyFill="1" applyBorder="1" applyAlignment="1">
      <alignment horizontal="right" vertical="center" wrapText="1"/>
    </xf>
    <xf numFmtId="0" fontId="26" fillId="38" borderId="14" xfId="0" applyFont="1" applyFill="1" applyBorder="1" applyAlignment="1">
      <alignment horizontal="right" vertical="center" wrapText="1"/>
    </xf>
    <xf numFmtId="0" fontId="25" fillId="0" borderId="0" xfId="0" applyFont="1" applyAlignment="1">
      <alignment horizontal="left" vertical="center"/>
    </xf>
    <xf numFmtId="0" fontId="3" fillId="0" borderId="1" xfId="0" applyFont="1" applyBorder="1" applyAlignment="1">
      <alignment horizontal="left" vertical="center" wrapText="1"/>
    </xf>
    <xf numFmtId="0" fontId="26" fillId="36" borderId="1" xfId="0" applyFont="1" applyFill="1" applyBorder="1" applyAlignment="1">
      <alignment horizontal="left" vertical="center" wrapText="1"/>
    </xf>
    <xf numFmtId="0" fontId="26" fillId="36" borderId="1" xfId="0" applyFont="1" applyFill="1" applyBorder="1" applyAlignment="1">
      <alignment horizontal="center" vertical="center" wrapText="1"/>
    </xf>
    <xf numFmtId="0" fontId="26" fillId="38" borderId="13" xfId="0" applyFont="1" applyFill="1" applyBorder="1" applyAlignment="1">
      <alignment horizontal="center" vertical="center" wrapText="1"/>
    </xf>
    <xf numFmtId="0" fontId="26" fillId="38" borderId="14" xfId="0" applyFont="1" applyFill="1" applyBorder="1" applyAlignment="1">
      <alignment horizontal="center" vertical="center" wrapText="1"/>
    </xf>
    <xf numFmtId="0" fontId="107" fillId="0" borderId="20" xfId="0" applyFont="1" applyBorder="1" applyAlignment="1">
      <alignment horizontal="left" vertical="center" wrapText="1"/>
    </xf>
    <xf numFmtId="0" fontId="107" fillId="0" borderId="21" xfId="0" applyFont="1" applyBorder="1" applyAlignment="1">
      <alignment horizontal="left" vertical="center" wrapText="1"/>
    </xf>
    <xf numFmtId="0" fontId="107" fillId="0" borderId="22" xfId="0" applyFont="1" applyBorder="1" applyAlignment="1">
      <alignment horizontal="left" vertical="center" wrapText="1"/>
    </xf>
    <xf numFmtId="0" fontId="107" fillId="0" borderId="17" xfId="0" applyFont="1" applyBorder="1" applyAlignment="1">
      <alignment horizontal="left" vertical="center" wrapText="1"/>
    </xf>
    <xf numFmtId="0" fontId="107" fillId="0" borderId="15" xfId="0" applyFont="1" applyBorder="1" applyAlignment="1">
      <alignment horizontal="left" vertical="center" wrapText="1"/>
    </xf>
    <xf numFmtId="0" fontId="107" fillId="0" borderId="18" xfId="0" applyFont="1" applyBorder="1" applyAlignment="1">
      <alignment horizontal="left" vertical="center" wrapText="1"/>
    </xf>
    <xf numFmtId="0" fontId="26" fillId="0" borderId="0" xfId="0" applyFont="1" applyBorder="1" applyAlignment="1">
      <alignment horizontal="center" vertical="center" wrapText="1"/>
    </xf>
    <xf numFmtId="0" fontId="24" fillId="38" borderId="13" xfId="0" applyFont="1" applyFill="1" applyBorder="1" applyAlignment="1">
      <alignment horizontal="left" vertical="center" wrapText="1"/>
    </xf>
    <xf numFmtId="0" fontId="24" fillId="38" borderId="4" xfId="0" applyFont="1" applyFill="1" applyBorder="1" applyAlignment="1">
      <alignment horizontal="left" vertical="center" wrapText="1"/>
    </xf>
    <xf numFmtId="0" fontId="24" fillId="38" borderId="14" xfId="0" applyFont="1" applyFill="1" applyBorder="1" applyAlignment="1">
      <alignment horizontal="left" vertical="center" wrapText="1"/>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100" fillId="0" borderId="13" xfId="0" applyFont="1" applyBorder="1" applyAlignment="1">
      <alignment horizontal="left" vertical="center"/>
    </xf>
    <xf numFmtId="0" fontId="100" fillId="0" borderId="4" xfId="0" applyFont="1" applyBorder="1" applyAlignment="1">
      <alignment horizontal="left" vertical="center"/>
    </xf>
    <xf numFmtId="0" fontId="100" fillId="0" borderId="14" xfId="0" applyFont="1" applyBorder="1" applyAlignment="1">
      <alignment horizontal="left" vertical="center"/>
    </xf>
    <xf numFmtId="0" fontId="0" fillId="0" borderId="13" xfId="0" applyBorder="1" applyAlignment="1">
      <alignment horizontal="left" vertical="center" wrapText="1"/>
    </xf>
    <xf numFmtId="0" fontId="0" fillId="0" borderId="4" xfId="0" applyBorder="1" applyAlignment="1">
      <alignment horizontal="left" vertical="center" wrapText="1"/>
    </xf>
    <xf numFmtId="0" fontId="0" fillId="0" borderId="14" xfId="0" applyBorder="1" applyAlignment="1">
      <alignment horizontal="left" vertical="center" wrapText="1"/>
    </xf>
    <xf numFmtId="0" fontId="111" fillId="0" borderId="0" xfId="0" applyFont="1" applyAlignment="1">
      <alignment horizontal="center" wrapText="1"/>
    </xf>
    <xf numFmtId="0" fontId="101" fillId="0" borderId="14" xfId="0" applyFont="1" applyBorder="1" applyAlignment="1">
      <alignment horizontal="left" vertical="top" wrapText="1"/>
    </xf>
    <xf numFmtId="0" fontId="101" fillId="0" borderId="1" xfId="0" applyFont="1" applyBorder="1" applyAlignment="1">
      <alignment horizontal="left" vertical="top" wrapText="1"/>
    </xf>
    <xf numFmtId="0" fontId="0" fillId="0" borderId="0" xfId="0" applyBorder="1" applyAlignment="1">
      <alignment horizontal="center"/>
    </xf>
    <xf numFmtId="0" fontId="112" fillId="0" borderId="0" xfId="0" applyFont="1" applyAlignment="1">
      <alignment horizontal="left" wrapText="1"/>
    </xf>
    <xf numFmtId="0" fontId="3" fillId="36" borderId="1" xfId="0" applyFont="1" applyFill="1" applyBorder="1" applyAlignment="1">
      <alignment horizontal="center" vertical="center"/>
    </xf>
    <xf numFmtId="0" fontId="41" fillId="0" borderId="20" xfId="0" applyFont="1" applyBorder="1" applyAlignment="1">
      <alignment horizontal="left" wrapText="1"/>
    </xf>
    <xf numFmtId="0" fontId="41" fillId="0" borderId="21" xfId="0" applyFont="1" applyBorder="1" applyAlignment="1">
      <alignment horizontal="left" wrapText="1"/>
    </xf>
    <xf numFmtId="0" fontId="41" fillId="0" borderId="22" xfId="0" applyFont="1" applyBorder="1" applyAlignment="1">
      <alignment horizontal="left" wrapText="1"/>
    </xf>
    <xf numFmtId="0" fontId="41" fillId="0" borderId="17" xfId="0" applyFont="1" applyBorder="1" applyAlignment="1">
      <alignment horizontal="left" wrapText="1"/>
    </xf>
    <xf numFmtId="0" fontId="41" fillId="0" borderId="15" xfId="0" applyFont="1" applyBorder="1" applyAlignment="1">
      <alignment horizontal="left" wrapText="1"/>
    </xf>
    <xf numFmtId="0" fontId="41" fillId="0" borderId="18" xfId="0" applyFont="1" applyBorder="1" applyAlignment="1">
      <alignment horizontal="left" wrapText="1"/>
    </xf>
    <xf numFmtId="0" fontId="41" fillId="0" borderId="12" xfId="0" applyFont="1" applyBorder="1" applyAlignment="1">
      <alignment horizontal="right"/>
    </xf>
    <xf numFmtId="0" fontId="41" fillId="0" borderId="16" xfId="0" applyFont="1" applyBorder="1" applyAlignment="1">
      <alignment horizontal="right"/>
    </xf>
    <xf numFmtId="2" fontId="41" fillId="0" borderId="12" xfId="0" applyNumberFormat="1" applyFont="1" applyBorder="1" applyAlignment="1">
      <alignment horizontal="right"/>
    </xf>
    <xf numFmtId="2" fontId="98" fillId="0" borderId="12" xfId="0" applyNumberFormat="1" applyFont="1" applyBorder="1" applyAlignment="1">
      <alignment horizontal="right"/>
    </xf>
    <xf numFmtId="2" fontId="98" fillId="0" borderId="16" xfId="0" applyNumberFormat="1" applyFont="1" applyBorder="1" applyAlignment="1">
      <alignment horizontal="right"/>
    </xf>
    <xf numFmtId="0" fontId="0" fillId="0" borderId="12"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3" fillId="38" borderId="20" xfId="0" applyFont="1" applyFill="1" applyBorder="1" applyAlignment="1">
      <alignment horizontal="center" vertical="center"/>
    </xf>
    <xf numFmtId="0" fontId="3" fillId="38" borderId="22" xfId="0" applyFont="1" applyFill="1" applyBorder="1" applyAlignment="1">
      <alignment horizontal="center" vertical="center"/>
    </xf>
    <xf numFmtId="0" fontId="3" fillId="38" borderId="17" xfId="0" applyFont="1" applyFill="1" applyBorder="1" applyAlignment="1">
      <alignment horizontal="center" vertical="center"/>
    </xf>
    <xf numFmtId="0" fontId="3" fillId="38" borderId="18" xfId="0" applyFont="1" applyFill="1" applyBorder="1" applyAlignment="1">
      <alignment horizontal="center" vertical="center"/>
    </xf>
    <xf numFmtId="0" fontId="0" fillId="0" borderId="15" xfId="0" applyBorder="1" applyAlignment="1">
      <alignment horizontal="center"/>
    </xf>
    <xf numFmtId="0" fontId="0" fillId="0" borderId="0" xfId="0" applyAlignment="1">
      <alignment horizontal="center"/>
    </xf>
    <xf numFmtId="0" fontId="26" fillId="38" borderId="1" xfId="0" applyFont="1" applyFill="1" applyBorder="1" applyAlignment="1">
      <alignment horizontal="left" vertical="center" wrapText="1"/>
    </xf>
    <xf numFmtId="0" fontId="97" fillId="0" borderId="1" xfId="0" applyFont="1" applyBorder="1" applyAlignment="1">
      <alignment horizontal="center" vertical="center"/>
    </xf>
    <xf numFmtId="0" fontId="97" fillId="0" borderId="13" xfId="0" applyFont="1" applyBorder="1" applyAlignment="1">
      <alignment horizontal="center" vertical="center"/>
    </xf>
    <xf numFmtId="0" fontId="97" fillId="0" borderId="4" xfId="0" applyFont="1" applyBorder="1" applyAlignment="1">
      <alignment horizontal="center" vertical="center"/>
    </xf>
    <xf numFmtId="0" fontId="97" fillId="0" borderId="14" xfId="0" applyFont="1" applyBorder="1" applyAlignment="1">
      <alignment horizontal="center" vertical="center"/>
    </xf>
    <xf numFmtId="0" fontId="3" fillId="0" borderId="13" xfId="0" applyFont="1" applyBorder="1" applyAlignment="1">
      <alignment horizontal="center" vertical="top"/>
    </xf>
    <xf numFmtId="0" fontId="3" fillId="0" borderId="4" xfId="0" applyFont="1" applyBorder="1" applyAlignment="1">
      <alignment horizontal="center" vertical="top"/>
    </xf>
    <xf numFmtId="0" fontId="3" fillId="0" borderId="14" xfId="0" applyFont="1" applyBorder="1" applyAlignment="1">
      <alignment horizontal="center" vertical="top"/>
    </xf>
    <xf numFmtId="0" fontId="36" fillId="0" borderId="0" xfId="0" applyFont="1" applyAlignment="1">
      <alignment horizontal="left" vertical="center"/>
    </xf>
    <xf numFmtId="0" fontId="113" fillId="39" borderId="1" xfId="0" applyFont="1" applyFill="1" applyBorder="1" applyAlignment="1">
      <alignment horizontal="left" vertical="center" wrapText="1"/>
    </xf>
    <xf numFmtId="0" fontId="24" fillId="38" borderId="1" xfId="0" applyFont="1" applyFill="1" applyBorder="1" applyAlignment="1">
      <alignment horizontal="center" vertical="center" wrapText="1"/>
    </xf>
    <xf numFmtId="0" fontId="113" fillId="39" borderId="13" xfId="0" applyFont="1" applyFill="1" applyBorder="1" applyAlignment="1">
      <alignment horizontal="left" vertical="center" wrapText="1"/>
    </xf>
    <xf numFmtId="0" fontId="113" fillId="39" borderId="4" xfId="0" applyFont="1" applyFill="1" applyBorder="1" applyAlignment="1">
      <alignment horizontal="left" vertical="center" wrapText="1"/>
    </xf>
    <xf numFmtId="0" fontId="113" fillId="39" borderId="14" xfId="0" applyFont="1" applyFill="1" applyBorder="1" applyAlignment="1">
      <alignment horizontal="left" vertical="center" wrapText="1"/>
    </xf>
    <xf numFmtId="0" fontId="2" fillId="0" borderId="0" xfId="0" applyFont="1" applyBorder="1" applyAlignment="1">
      <alignment horizontal="left"/>
    </xf>
    <xf numFmtId="0" fontId="24" fillId="39" borderId="13" xfId="0" applyFont="1" applyFill="1" applyBorder="1" applyAlignment="1">
      <alignment horizontal="center" vertical="center"/>
    </xf>
    <xf numFmtId="0" fontId="24" fillId="39" borderId="15" xfId="0" applyFont="1" applyFill="1" applyBorder="1" applyAlignment="1">
      <alignment horizontal="center" vertical="center"/>
    </xf>
    <xf numFmtId="0" fontId="24" fillId="39" borderId="4" xfId="0" applyFont="1" applyFill="1" applyBorder="1" applyAlignment="1">
      <alignment horizontal="center" vertical="center"/>
    </xf>
    <xf numFmtId="0" fontId="24" fillId="39" borderId="14" xfId="0" applyFont="1" applyFill="1" applyBorder="1" applyAlignment="1">
      <alignment horizontal="center" vertical="center"/>
    </xf>
    <xf numFmtId="0" fontId="24" fillId="39"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24" fillId="39" borderId="12" xfId="0" applyFont="1" applyFill="1" applyBorder="1" applyAlignment="1">
      <alignment horizontal="center" vertical="center" wrapText="1"/>
    </xf>
    <xf numFmtId="0" fontId="36" fillId="0" borderId="0" xfId="0" applyFont="1" applyAlignment="1">
      <alignment horizontal="left" vertical="center" wrapText="1"/>
    </xf>
    <xf numFmtId="0" fontId="30" fillId="0" borderId="21" xfId="0" applyFont="1" applyBorder="1" applyAlignment="1">
      <alignment horizontal="left" vertical="center"/>
    </xf>
    <xf numFmtId="0" fontId="113" fillId="0" borderId="13" xfId="0" applyFont="1" applyFill="1" applyBorder="1" applyAlignment="1">
      <alignment horizontal="center" vertical="center" wrapText="1"/>
    </xf>
    <xf numFmtId="0" fontId="113" fillId="0" borderId="4" xfId="0" applyFont="1" applyFill="1" applyBorder="1" applyAlignment="1">
      <alignment horizontal="center" vertical="center" wrapText="1"/>
    </xf>
    <xf numFmtId="0" fontId="113" fillId="0" borderId="14" xfId="0" applyFont="1" applyFill="1" applyBorder="1" applyAlignment="1">
      <alignment horizontal="center" vertical="center" wrapText="1"/>
    </xf>
    <xf numFmtId="0" fontId="24" fillId="39" borderId="25" xfId="0" applyFont="1" applyFill="1" applyBorder="1" applyAlignment="1">
      <alignment horizontal="center" vertical="center"/>
    </xf>
    <xf numFmtId="0" fontId="24" fillId="39" borderId="0" xfId="0" applyFont="1" applyFill="1" applyBorder="1" applyAlignment="1">
      <alignment horizontal="center" vertical="center"/>
    </xf>
    <xf numFmtId="0" fontId="24" fillId="39" borderId="26" xfId="0" applyFont="1" applyFill="1" applyBorder="1" applyAlignment="1">
      <alignment horizontal="center" vertical="center"/>
    </xf>
    <xf numFmtId="0" fontId="24" fillId="39" borderId="26" xfId="0" applyFont="1" applyFill="1" applyBorder="1" applyAlignment="1">
      <alignment horizontal="left" vertical="center"/>
    </xf>
    <xf numFmtId="0" fontId="24" fillId="39" borderId="4" xfId="0" applyFont="1" applyFill="1" applyBorder="1" applyAlignment="1">
      <alignment horizontal="left" vertical="center"/>
    </xf>
    <xf numFmtId="0" fontId="113" fillId="0" borderId="21" xfId="0" applyFont="1" applyFill="1" applyBorder="1" applyAlignment="1">
      <alignment horizontal="center" vertical="top" wrapText="1"/>
    </xf>
    <xf numFmtId="0" fontId="30" fillId="0" borderId="0" xfId="0" applyFont="1" applyAlignment="1">
      <alignment horizontal="left" vertical="top" wrapText="1"/>
    </xf>
    <xf numFmtId="0" fontId="4" fillId="0" borderId="0" xfId="0" applyFont="1" applyBorder="1" applyAlignment="1">
      <alignment horizontal="left"/>
    </xf>
    <xf numFmtId="0" fontId="36" fillId="0" borderId="0" xfId="0" applyFont="1" applyBorder="1" applyAlignment="1">
      <alignment horizontal="center" vertical="center"/>
    </xf>
    <xf numFmtId="0" fontId="36" fillId="0" borderId="15" xfId="0" applyFont="1" applyBorder="1" applyAlignment="1">
      <alignment horizontal="center" vertical="center"/>
    </xf>
    <xf numFmtId="0" fontId="41" fillId="0" borderId="13" xfId="0" applyFont="1" applyBorder="1" applyAlignment="1">
      <alignment horizontal="center" wrapText="1"/>
    </xf>
    <xf numFmtId="0" fontId="41" fillId="0" borderId="14" xfId="0" applyFont="1" applyBorder="1" applyAlignment="1">
      <alignment horizont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771525</xdr:colOff>
      <xdr:row>4</xdr:row>
      <xdr:rowOff>57150</xdr:rowOff>
    </xdr:from>
    <xdr:to>
      <xdr:col>6</xdr:col>
      <xdr:colOff>200025</xdr:colOff>
      <xdr:row>10</xdr:row>
      <xdr:rowOff>228600</xdr:rowOff>
    </xdr:to>
    <xdr:sp>
      <xdr:nvSpPr>
        <xdr:cNvPr id="7" name="Rectangular Callout 2"/>
        <xdr:cNvSpPr>
          <a:spLocks/>
        </xdr:cNvSpPr>
      </xdr:nvSpPr>
      <xdr:spPr>
        <a:xfrm>
          <a:off x="1571625" y="781050"/>
          <a:ext cx="3162300" cy="1971675"/>
        </a:xfrm>
        <a:prstGeom prst="wedgeRectCallout">
          <a:avLst>
            <a:gd name="adj1" fmla="val -20833"/>
            <a:gd name="adj2" fmla="val 62500"/>
          </a:avLst>
        </a:prstGeom>
        <a:solidFill>
          <a:srgbClr val="FFFFFF"/>
        </a:solidFill>
        <a:ln w="25400" cmpd="sng">
          <a:solidFill>
            <a:srgbClr val="C0504D"/>
          </a:solidFill>
          <a:headEnd type="none"/>
          <a:tailEnd type="none"/>
        </a:ln>
      </xdr:spPr>
      <xdr:txBody>
        <a:bodyPr vertOverflow="clip" wrap="square" lIns="18288" tIns="0" rIns="0" bIns="0"/>
        <a:p>
          <a:pPr algn="l">
            <a:defRPr/>
          </a:pPr>
          <a:r>
            <a:rPr lang="en-US" cap="none" sz="1100" b="1" i="0" u="none" baseline="0">
              <a:solidFill>
                <a:srgbClr val="000000"/>
              </a:solidFill>
            </a:rPr>
            <a:t>Šī iesnieguma veidlapa ir</a:t>
          </a:r>
          <a:r>
            <a:rPr lang="en-US" cap="none" sz="1100" b="1" i="0" u="none" baseline="0">
              <a:solidFill>
                <a:srgbClr val="000000"/>
              </a:solidFill>
            </a:rPr>
            <a:t> MK Noteikumu Nr.590 5.2 apakšpunktā minētajai  aktivitātei.
</a:t>
          </a:r>
          <a:r>
            <a:rPr lang="en-US" cap="none" sz="1100" b="1" i="0" u="none" baseline="0">
              <a:solidFill>
                <a:srgbClr val="000000"/>
              </a:solidFill>
            </a:rPr>
            <a:t>Projektā var paredzēt tikai darbības, kas atbilst attiecīgajai aktivitātei.
</a:t>
          </a:r>
          <a:r>
            <a:rPr lang="en-US" cap="none" sz="1100" b="1" i="0" u="none" baseline="0">
              <a:solidFill>
                <a:srgbClr val="000000"/>
              </a:solidFill>
            </a:rPr>
            <a:t>
</a:t>
          </a:r>
          <a:r>
            <a:rPr lang="en-US" cap="none" sz="1100" b="1" i="0" u="none" baseline="0">
              <a:solidFill>
                <a:srgbClr val="000000"/>
              </a:solidFill>
            </a:rPr>
            <a:t>Pirms projekta iesnieguma veidlapas aizpildīšanas neaizmirstiet iepazīties ar Vietējās rīcības grupas (VRG) sabiedrības virzītas vietējās attīstības (SVVA) stratēģiju, tās mērķiem un rīcībām, kā arī ar projektu iesniegumu vērtēšanas kritērijiem un kārtas  pieņemšanas termiņiem</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R31"/>
  <sheetViews>
    <sheetView showGridLines="0" view="pageBreakPreview" zoomScale="80" zoomScaleNormal="80" zoomScaleSheetLayoutView="80" workbookViewId="0" topLeftCell="A1">
      <selection activeCell="E26" sqref="E26:G26"/>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18" ht="15.75" customHeight="1">
      <c r="A4"/>
      <c r="B4" s="2"/>
      <c r="C4" s="2"/>
      <c r="D4" s="2"/>
      <c r="E4" s="2"/>
      <c r="F4" s="2"/>
      <c r="G4" s="2"/>
      <c r="H4" s="1"/>
      <c r="I4" s="185" t="s">
        <v>274</v>
      </c>
      <c r="J4" s="185"/>
      <c r="K4" s="185"/>
      <c r="L4" s="185"/>
      <c r="M4" s="185"/>
      <c r="N4" s="185"/>
      <c r="O4" s="185"/>
      <c r="P4" s="185"/>
      <c r="Q4" s="185"/>
      <c r="R4" s="129"/>
    </row>
    <row r="5" spans="1:18" ht="15.75">
      <c r="A5" s="2"/>
      <c r="B5" s="2"/>
      <c r="C5" s="2"/>
      <c r="D5" s="2"/>
      <c r="E5" s="2"/>
      <c r="F5" s="2"/>
      <c r="G5" s="2"/>
      <c r="H5" s="1"/>
      <c r="I5" s="185"/>
      <c r="J5" s="185"/>
      <c r="K5" s="185"/>
      <c r="L5" s="185"/>
      <c r="M5" s="185"/>
      <c r="N5" s="185"/>
      <c r="O5" s="185"/>
      <c r="P5" s="185"/>
      <c r="Q5" s="185"/>
      <c r="R5" s="129"/>
    </row>
    <row r="6" spans="1:17" ht="9" customHeight="1">
      <c r="A6" s="2"/>
      <c r="B6" s="2"/>
      <c r="C6" s="2"/>
      <c r="D6" s="2"/>
      <c r="E6" s="2"/>
      <c r="F6" s="2"/>
      <c r="G6" s="2"/>
      <c r="H6" s="1"/>
      <c r="I6" s="184" t="s">
        <v>275</v>
      </c>
      <c r="J6" s="184"/>
      <c r="K6" s="184"/>
      <c r="L6" s="184"/>
      <c r="M6" s="184"/>
      <c r="N6" s="184"/>
      <c r="O6" s="184"/>
      <c r="P6" s="184"/>
      <c r="Q6" s="184"/>
    </row>
    <row r="7" spans="1:17" ht="5.25" customHeight="1">
      <c r="A7" s="2"/>
      <c r="B7" s="2"/>
      <c r="C7" s="2"/>
      <c r="D7" s="2"/>
      <c r="E7" s="2"/>
      <c r="F7" s="2"/>
      <c r="G7" s="2"/>
      <c r="H7" s="1"/>
      <c r="I7" s="184"/>
      <c r="J7" s="184"/>
      <c r="K7" s="184"/>
      <c r="L7" s="184"/>
      <c r="M7" s="184"/>
      <c r="N7" s="184"/>
      <c r="O7" s="184"/>
      <c r="P7" s="184"/>
      <c r="Q7" s="184"/>
    </row>
    <row r="8" spans="1:17" ht="9" customHeight="1">
      <c r="A8" s="2"/>
      <c r="B8" s="2"/>
      <c r="C8" s="2"/>
      <c r="D8" s="2"/>
      <c r="E8" s="2"/>
      <c r="F8" s="2"/>
      <c r="G8" s="2"/>
      <c r="H8" s="1"/>
      <c r="I8" s="184"/>
      <c r="J8" s="184"/>
      <c r="K8" s="184"/>
      <c r="L8" s="184"/>
      <c r="M8" s="184"/>
      <c r="N8" s="184"/>
      <c r="O8" s="184"/>
      <c r="P8" s="184"/>
      <c r="Q8" s="184"/>
    </row>
    <row r="9" spans="1:17" ht="74.25" customHeight="1">
      <c r="A9" s="188" t="s">
        <v>68</v>
      </c>
      <c r="B9" s="188"/>
      <c r="C9" s="188"/>
      <c r="D9" s="188"/>
      <c r="E9" s="188"/>
      <c r="F9" s="188"/>
      <c r="G9" s="188"/>
      <c r="H9" s="4"/>
      <c r="I9" s="184"/>
      <c r="J9" s="184"/>
      <c r="K9" s="184"/>
      <c r="L9" s="184"/>
      <c r="M9" s="184"/>
      <c r="N9" s="184"/>
      <c r="O9" s="184"/>
      <c r="P9" s="184"/>
      <c r="Q9" s="184"/>
    </row>
    <row r="10" spans="1:10" ht="28.5" customHeight="1">
      <c r="A10" s="161" t="s">
        <v>29</v>
      </c>
      <c r="B10" s="161"/>
      <c r="C10" s="161"/>
      <c r="D10" s="161"/>
      <c r="E10" s="161"/>
      <c r="F10" s="161"/>
      <c r="G10" s="161"/>
      <c r="H10" s="5"/>
      <c r="I10" s="5"/>
      <c r="J10" s="5"/>
    </row>
    <row r="11" spans="1:10" ht="36" customHeight="1">
      <c r="A11" s="165" t="s">
        <v>71</v>
      </c>
      <c r="B11" s="165"/>
      <c r="C11" s="165"/>
      <c r="D11" s="165"/>
      <c r="E11" s="165"/>
      <c r="F11" s="165"/>
      <c r="G11" s="165"/>
      <c r="H11" s="6"/>
      <c r="I11" s="6"/>
      <c r="J11" s="6"/>
    </row>
    <row r="12" spans="1:8" ht="60" customHeight="1">
      <c r="A12" s="186" t="s">
        <v>172</v>
      </c>
      <c r="B12" s="186"/>
      <c r="C12" s="186"/>
      <c r="D12" s="186"/>
      <c r="E12" s="186"/>
      <c r="F12" s="186"/>
      <c r="G12" s="186"/>
      <c r="H12" s="1"/>
    </row>
    <row r="13" spans="1:8" ht="22.5" customHeight="1">
      <c r="A13" s="161" t="s">
        <v>70</v>
      </c>
      <c r="B13" s="161"/>
      <c r="C13" s="161"/>
      <c r="D13" s="161"/>
      <c r="E13" s="161"/>
      <c r="F13" s="161"/>
      <c r="G13" s="161"/>
      <c r="H13" s="1"/>
    </row>
    <row r="14" spans="1:8" ht="24" customHeight="1">
      <c r="A14" s="2"/>
      <c r="B14" s="2"/>
      <c r="C14" s="2"/>
      <c r="D14" s="2"/>
      <c r="E14" s="2"/>
      <c r="F14" s="2"/>
      <c r="G14" s="2"/>
      <c r="H14" s="1"/>
    </row>
    <row r="15" spans="1:8" ht="30" customHeight="1">
      <c r="A15" s="2"/>
      <c r="B15" s="2"/>
      <c r="C15" s="171" t="s">
        <v>94</v>
      </c>
      <c r="D15" s="172"/>
      <c r="E15" s="187"/>
      <c r="F15" s="187"/>
      <c r="G15" s="187"/>
      <c r="H15" s="1"/>
    </row>
    <row r="16" spans="1:8" ht="26.25" customHeight="1">
      <c r="A16" s="2"/>
      <c r="B16" s="2"/>
      <c r="C16" s="166" t="s">
        <v>95</v>
      </c>
      <c r="D16" s="167"/>
      <c r="E16" s="168" t="s">
        <v>205</v>
      </c>
      <c r="F16" s="169"/>
      <c r="G16" s="170"/>
      <c r="H16" s="1"/>
    </row>
    <row r="17" spans="1:8" ht="31.5" customHeight="1">
      <c r="A17" s="2"/>
      <c r="B17" s="2"/>
      <c r="C17" s="159" t="s">
        <v>182</v>
      </c>
      <c r="D17" s="159"/>
      <c r="E17" s="180"/>
      <c r="F17" s="180"/>
      <c r="G17" s="180"/>
      <c r="H17" s="1"/>
    </row>
    <row r="18" spans="1:8" ht="33.75" customHeight="1">
      <c r="A18" s="2"/>
      <c r="B18" s="2"/>
      <c r="C18" s="175" t="s">
        <v>202</v>
      </c>
      <c r="D18" s="176"/>
      <c r="E18" s="177"/>
      <c r="F18" s="178"/>
      <c r="G18" s="179"/>
      <c r="H18" s="1"/>
    </row>
    <row r="19" spans="1:8" ht="32.25" customHeight="1">
      <c r="A19" s="2"/>
      <c r="B19" s="2"/>
      <c r="C19" s="159" t="s">
        <v>72</v>
      </c>
      <c r="D19" s="159"/>
      <c r="E19" s="160"/>
      <c r="F19" s="160"/>
      <c r="G19" s="160"/>
      <c r="H19" s="1"/>
    </row>
    <row r="20" spans="1:8" ht="32.25" customHeight="1">
      <c r="A20" s="2"/>
      <c r="B20" s="2"/>
      <c r="C20" s="175" t="s">
        <v>73</v>
      </c>
      <c r="D20" s="176"/>
      <c r="E20" s="162"/>
      <c r="F20" s="163"/>
      <c r="G20" s="164"/>
      <c r="H20" s="1"/>
    </row>
    <row r="21" spans="1:8" ht="32.25" customHeight="1">
      <c r="A21" s="2"/>
      <c r="B21" s="2"/>
      <c r="C21" s="175" t="s">
        <v>276</v>
      </c>
      <c r="D21" s="176"/>
      <c r="E21" s="162"/>
      <c r="F21" s="163"/>
      <c r="G21" s="164"/>
      <c r="H21" s="1"/>
    </row>
    <row r="22" spans="1:8" ht="33" customHeight="1">
      <c r="A22" s="2"/>
      <c r="B22" s="2"/>
      <c r="C22" s="175" t="s">
        <v>74</v>
      </c>
      <c r="D22" s="176"/>
      <c r="E22" s="162"/>
      <c r="F22" s="163"/>
      <c r="G22" s="164"/>
      <c r="H22" s="1"/>
    </row>
    <row r="23" spans="1:8" ht="33" customHeight="1">
      <c r="A23" s="2"/>
      <c r="B23" s="2"/>
      <c r="C23" s="159" t="s">
        <v>277</v>
      </c>
      <c r="D23" s="159"/>
      <c r="E23" s="180"/>
      <c r="F23" s="180"/>
      <c r="G23" s="180"/>
      <c r="H23" s="1"/>
    </row>
    <row r="24" spans="1:8" ht="24" customHeight="1">
      <c r="A24" s="2"/>
      <c r="B24" s="2"/>
      <c r="C24" s="2"/>
      <c r="D24" s="2"/>
      <c r="E24" s="2"/>
      <c r="F24" s="2"/>
      <c r="G24" s="2"/>
      <c r="H24" s="1"/>
    </row>
    <row r="25" spans="1:7" ht="30.75" customHeight="1">
      <c r="A25" s="1"/>
      <c r="C25" s="173" t="s">
        <v>75</v>
      </c>
      <c r="D25" s="174"/>
      <c r="E25" s="181" t="s">
        <v>218</v>
      </c>
      <c r="F25" s="182"/>
      <c r="G25" s="183"/>
    </row>
    <row r="26" spans="1:7" ht="29.25" customHeight="1">
      <c r="A26" s="1"/>
      <c r="C26" s="173" t="s">
        <v>76</v>
      </c>
      <c r="D26" s="174"/>
      <c r="E26" s="168"/>
      <c r="F26" s="169"/>
      <c r="G26" s="170"/>
    </row>
    <row r="27" s="48" customFormat="1" ht="33.75" customHeight="1">
      <c r="A27" s="47"/>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9">
    <mergeCell ref="I6:Q9"/>
    <mergeCell ref="I4:Q5"/>
    <mergeCell ref="E17:G17"/>
    <mergeCell ref="A13:G13"/>
    <mergeCell ref="A12:G12"/>
    <mergeCell ref="E22:G22"/>
    <mergeCell ref="E15:G15"/>
    <mergeCell ref="C21:D21"/>
    <mergeCell ref="E21:G21"/>
    <mergeCell ref="A9:G9"/>
    <mergeCell ref="C26:D26"/>
    <mergeCell ref="E26:G26"/>
    <mergeCell ref="C18:D18"/>
    <mergeCell ref="E18:G18"/>
    <mergeCell ref="C20:D20"/>
    <mergeCell ref="C23:D23"/>
    <mergeCell ref="E23:G23"/>
    <mergeCell ref="C22:D22"/>
    <mergeCell ref="C25:D25"/>
    <mergeCell ref="E25:G25"/>
    <mergeCell ref="C19:D19"/>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50" customFormat="1" ht="15" customHeight="1">
      <c r="A1" s="249" t="s">
        <v>13</v>
      </c>
      <c r="B1" s="249"/>
      <c r="C1" s="249"/>
      <c r="D1" s="249"/>
      <c r="E1" s="249"/>
      <c r="F1" s="249"/>
      <c r="G1" s="249"/>
      <c r="H1" s="249"/>
      <c r="I1" s="249"/>
      <c r="J1" s="249"/>
      <c r="K1" s="249"/>
      <c r="L1" s="249"/>
      <c r="M1" s="249"/>
      <c r="N1" s="249"/>
    </row>
    <row r="2" spans="1:14" s="14" customFormat="1" ht="27" customHeight="1">
      <c r="A2" s="254" t="s">
        <v>10</v>
      </c>
      <c r="B2" s="254"/>
      <c r="C2" s="254"/>
      <c r="D2" s="254"/>
      <c r="E2" s="254"/>
      <c r="F2" s="254"/>
      <c r="G2" s="254"/>
      <c r="H2" s="254"/>
      <c r="I2" s="254"/>
      <c r="J2" s="254"/>
      <c r="K2" s="254"/>
      <c r="L2" s="254"/>
      <c r="M2" s="254"/>
      <c r="N2" s="254"/>
    </row>
    <row r="3" spans="1:14" ht="24" customHeight="1">
      <c r="A3" s="251" t="s">
        <v>12</v>
      </c>
      <c r="B3" s="252"/>
      <c r="C3" s="252"/>
      <c r="D3" s="252"/>
      <c r="E3" s="252"/>
      <c r="F3" s="252"/>
      <c r="G3" s="252"/>
      <c r="H3" s="252"/>
      <c r="I3" s="252"/>
      <c r="J3" s="252"/>
      <c r="K3" s="252"/>
      <c r="L3" s="252"/>
      <c r="M3" s="252"/>
      <c r="N3" s="253"/>
    </row>
    <row r="4" spans="1:14" s="16" customFormat="1" ht="18.75" customHeight="1">
      <c r="A4" s="190"/>
      <c r="B4" s="191"/>
      <c r="C4" s="191"/>
      <c r="D4" s="191"/>
      <c r="E4" s="191"/>
      <c r="F4" s="191"/>
      <c r="G4" s="191"/>
      <c r="H4" s="191"/>
      <c r="I4" s="191"/>
      <c r="J4" s="191"/>
      <c r="K4" s="191"/>
      <c r="L4" s="191"/>
      <c r="M4" s="191"/>
      <c r="N4" s="192"/>
    </row>
    <row r="5" spans="1:14" s="16" customFormat="1" ht="17.25" customHeight="1">
      <c r="A5" s="193"/>
      <c r="B5" s="194"/>
      <c r="C5" s="194"/>
      <c r="D5" s="194"/>
      <c r="E5" s="194"/>
      <c r="F5" s="194"/>
      <c r="G5" s="194"/>
      <c r="H5" s="194"/>
      <c r="I5" s="194"/>
      <c r="J5" s="194"/>
      <c r="K5" s="194"/>
      <c r="L5" s="194"/>
      <c r="M5" s="194"/>
      <c r="N5" s="195"/>
    </row>
    <row r="6" spans="1:14" s="16" customFormat="1" ht="15.75">
      <c r="A6" s="193"/>
      <c r="B6" s="194"/>
      <c r="C6" s="194"/>
      <c r="D6" s="194"/>
      <c r="E6" s="194"/>
      <c r="F6" s="194"/>
      <c r="G6" s="194"/>
      <c r="H6" s="194"/>
      <c r="I6" s="194"/>
      <c r="J6" s="194"/>
      <c r="K6" s="194"/>
      <c r="L6" s="194"/>
      <c r="M6" s="194"/>
      <c r="N6" s="195"/>
    </row>
    <row r="7" spans="1:14" s="16" customFormat="1" ht="15.75">
      <c r="A7" s="193"/>
      <c r="B7" s="194"/>
      <c r="C7" s="194"/>
      <c r="D7" s="194"/>
      <c r="E7" s="194"/>
      <c r="F7" s="194"/>
      <c r="G7" s="194"/>
      <c r="H7" s="194"/>
      <c r="I7" s="194"/>
      <c r="J7" s="194"/>
      <c r="K7" s="194"/>
      <c r="L7" s="194"/>
      <c r="M7" s="194"/>
      <c r="N7" s="195"/>
    </row>
    <row r="8" spans="1:14" s="16" customFormat="1" ht="15.75">
      <c r="A8" s="193"/>
      <c r="B8" s="194"/>
      <c r="C8" s="194"/>
      <c r="D8" s="194"/>
      <c r="E8" s="194"/>
      <c r="F8" s="194"/>
      <c r="G8" s="194"/>
      <c r="H8" s="194"/>
      <c r="I8" s="194"/>
      <c r="J8" s="194"/>
      <c r="K8" s="194"/>
      <c r="L8" s="194"/>
      <c r="M8" s="194"/>
      <c r="N8" s="195"/>
    </row>
    <row r="9" spans="1:14" s="16" customFormat="1" ht="15.75">
      <c r="A9" s="193"/>
      <c r="B9" s="194"/>
      <c r="C9" s="194"/>
      <c r="D9" s="194"/>
      <c r="E9" s="194"/>
      <c r="F9" s="194"/>
      <c r="G9" s="194"/>
      <c r="H9" s="194"/>
      <c r="I9" s="194"/>
      <c r="J9" s="194"/>
      <c r="K9" s="194"/>
      <c r="L9" s="194"/>
      <c r="M9" s="194"/>
      <c r="N9" s="195"/>
    </row>
    <row r="10" spans="1:14" s="16" customFormat="1" ht="15.75">
      <c r="A10" s="193"/>
      <c r="B10" s="194"/>
      <c r="C10" s="194"/>
      <c r="D10" s="194"/>
      <c r="E10" s="194"/>
      <c r="F10" s="194"/>
      <c r="G10" s="194"/>
      <c r="H10" s="194"/>
      <c r="I10" s="194"/>
      <c r="J10" s="194"/>
      <c r="K10" s="194"/>
      <c r="L10" s="194"/>
      <c r="M10" s="194"/>
      <c r="N10" s="195"/>
    </row>
    <row r="11" spans="1:14" s="16" customFormat="1" ht="15.75">
      <c r="A11" s="193"/>
      <c r="B11" s="194"/>
      <c r="C11" s="194"/>
      <c r="D11" s="194"/>
      <c r="E11" s="194"/>
      <c r="F11" s="194"/>
      <c r="G11" s="194"/>
      <c r="H11" s="194"/>
      <c r="I11" s="194"/>
      <c r="J11" s="194"/>
      <c r="K11" s="194"/>
      <c r="L11" s="194"/>
      <c r="M11" s="194"/>
      <c r="N11" s="195"/>
    </row>
    <row r="12" spans="1:14" s="16" customFormat="1" ht="15.75">
      <c r="A12" s="193"/>
      <c r="B12" s="194"/>
      <c r="C12" s="194"/>
      <c r="D12" s="194"/>
      <c r="E12" s="194"/>
      <c r="F12" s="194"/>
      <c r="G12" s="194"/>
      <c r="H12" s="194"/>
      <c r="I12" s="194"/>
      <c r="J12" s="194"/>
      <c r="K12" s="194"/>
      <c r="L12" s="194"/>
      <c r="M12" s="194"/>
      <c r="N12" s="195"/>
    </row>
    <row r="13" spans="1:14" s="16" customFormat="1" ht="15.75">
      <c r="A13" s="193"/>
      <c r="B13" s="194"/>
      <c r="C13" s="194"/>
      <c r="D13" s="194"/>
      <c r="E13" s="194"/>
      <c r="F13" s="194"/>
      <c r="G13" s="194"/>
      <c r="H13" s="194"/>
      <c r="I13" s="194"/>
      <c r="J13" s="194"/>
      <c r="K13" s="194"/>
      <c r="L13" s="194"/>
      <c r="M13" s="194"/>
      <c r="N13" s="195"/>
    </row>
    <row r="14" spans="1:14" s="16" customFormat="1" ht="15.75">
      <c r="A14" s="193"/>
      <c r="B14" s="194"/>
      <c r="C14" s="194"/>
      <c r="D14" s="194"/>
      <c r="E14" s="194"/>
      <c r="F14" s="194"/>
      <c r="G14" s="194"/>
      <c r="H14" s="194"/>
      <c r="I14" s="194"/>
      <c r="J14" s="194"/>
      <c r="K14" s="194"/>
      <c r="L14" s="194"/>
      <c r="M14" s="194"/>
      <c r="N14" s="195"/>
    </row>
    <row r="15" spans="1:14" s="16" customFormat="1" ht="15.75">
      <c r="A15" s="193"/>
      <c r="B15" s="194"/>
      <c r="C15" s="194"/>
      <c r="D15" s="194"/>
      <c r="E15" s="194"/>
      <c r="F15" s="194"/>
      <c r="G15" s="194"/>
      <c r="H15" s="194"/>
      <c r="I15" s="194"/>
      <c r="J15" s="194"/>
      <c r="K15" s="194"/>
      <c r="L15" s="194"/>
      <c r="M15" s="194"/>
      <c r="N15" s="195"/>
    </row>
    <row r="16" spans="1:14" s="16" customFormat="1" ht="15.75">
      <c r="A16" s="193"/>
      <c r="B16" s="194"/>
      <c r="C16" s="194"/>
      <c r="D16" s="194"/>
      <c r="E16" s="194"/>
      <c r="F16" s="194"/>
      <c r="G16" s="194"/>
      <c r="H16" s="194"/>
      <c r="I16" s="194"/>
      <c r="J16" s="194"/>
      <c r="K16" s="194"/>
      <c r="L16" s="194"/>
      <c r="M16" s="194"/>
      <c r="N16" s="195"/>
    </row>
    <row r="17" spans="1:14" s="16" customFormat="1" ht="15.75">
      <c r="A17" s="193"/>
      <c r="B17" s="194"/>
      <c r="C17" s="194"/>
      <c r="D17" s="194"/>
      <c r="E17" s="194"/>
      <c r="F17" s="194"/>
      <c r="G17" s="194"/>
      <c r="H17" s="194"/>
      <c r="I17" s="194"/>
      <c r="J17" s="194"/>
      <c r="K17" s="194"/>
      <c r="L17" s="194"/>
      <c r="M17" s="194"/>
      <c r="N17" s="195"/>
    </row>
    <row r="18" spans="1:14" s="16" customFormat="1" ht="15.75">
      <c r="A18" s="193"/>
      <c r="B18" s="194"/>
      <c r="C18" s="194"/>
      <c r="D18" s="194"/>
      <c r="E18" s="194"/>
      <c r="F18" s="194"/>
      <c r="G18" s="194"/>
      <c r="H18" s="194"/>
      <c r="I18" s="194"/>
      <c r="J18" s="194"/>
      <c r="K18" s="194"/>
      <c r="L18" s="194"/>
      <c r="M18" s="194"/>
      <c r="N18" s="195"/>
    </row>
    <row r="19" spans="1:14" s="16" customFormat="1" ht="15.75">
      <c r="A19" s="193"/>
      <c r="B19" s="194"/>
      <c r="C19" s="194"/>
      <c r="D19" s="194"/>
      <c r="E19" s="194"/>
      <c r="F19" s="194"/>
      <c r="G19" s="194"/>
      <c r="H19" s="194"/>
      <c r="I19" s="194"/>
      <c r="J19" s="194"/>
      <c r="K19" s="194"/>
      <c r="L19" s="194"/>
      <c r="M19" s="194"/>
      <c r="N19" s="195"/>
    </row>
    <row r="20" spans="1:14" s="16" customFormat="1" ht="15.75">
      <c r="A20" s="193"/>
      <c r="B20" s="194"/>
      <c r="C20" s="194"/>
      <c r="D20" s="194"/>
      <c r="E20" s="194"/>
      <c r="F20" s="194"/>
      <c r="G20" s="194"/>
      <c r="H20" s="194"/>
      <c r="I20" s="194"/>
      <c r="J20" s="194"/>
      <c r="K20" s="194"/>
      <c r="L20" s="194"/>
      <c r="M20" s="194"/>
      <c r="N20" s="195"/>
    </row>
    <row r="21" spans="1:14" s="16" customFormat="1" ht="15.75">
      <c r="A21" s="193"/>
      <c r="B21" s="194"/>
      <c r="C21" s="194"/>
      <c r="D21" s="194"/>
      <c r="E21" s="194"/>
      <c r="F21" s="194"/>
      <c r="G21" s="194"/>
      <c r="H21" s="194"/>
      <c r="I21" s="194"/>
      <c r="J21" s="194"/>
      <c r="K21" s="194"/>
      <c r="L21" s="194"/>
      <c r="M21" s="194"/>
      <c r="N21" s="195"/>
    </row>
    <row r="22" spans="1:14" s="16" customFormat="1" ht="15.75">
      <c r="A22" s="193"/>
      <c r="B22" s="194"/>
      <c r="C22" s="194"/>
      <c r="D22" s="194"/>
      <c r="E22" s="194"/>
      <c r="F22" s="194"/>
      <c r="G22" s="194"/>
      <c r="H22" s="194"/>
      <c r="I22" s="194"/>
      <c r="J22" s="194"/>
      <c r="K22" s="194"/>
      <c r="L22" s="194"/>
      <c r="M22" s="194"/>
      <c r="N22" s="195"/>
    </row>
    <row r="23" spans="1:14" s="16" customFormat="1" ht="13.5" customHeight="1">
      <c r="A23" s="196"/>
      <c r="B23" s="197"/>
      <c r="C23" s="197"/>
      <c r="D23" s="197"/>
      <c r="E23" s="197"/>
      <c r="F23" s="197"/>
      <c r="G23" s="197"/>
      <c r="H23" s="197"/>
      <c r="I23" s="197"/>
      <c r="J23" s="197"/>
      <c r="K23" s="197"/>
      <c r="L23" s="197"/>
      <c r="M23" s="197"/>
      <c r="N23" s="198"/>
    </row>
    <row r="24" spans="1:14" s="14" customFormat="1" ht="27" customHeight="1">
      <c r="A24" s="255" t="s">
        <v>8</v>
      </c>
      <c r="B24" s="255"/>
      <c r="C24" s="255"/>
      <c r="D24" s="255"/>
      <c r="E24" s="255"/>
      <c r="F24" s="255"/>
      <c r="G24" s="255"/>
      <c r="H24" s="255"/>
      <c r="I24" s="255"/>
      <c r="J24" s="255"/>
      <c r="K24" s="255"/>
      <c r="L24" s="255"/>
      <c r="M24" s="255"/>
      <c r="N24" s="255"/>
    </row>
    <row r="25" spans="1:14" ht="42" customHeight="1">
      <c r="A25" s="199" t="s">
        <v>57</v>
      </c>
      <c r="B25" s="200"/>
      <c r="C25" s="200"/>
      <c r="D25" s="200"/>
      <c r="E25" s="200"/>
      <c r="F25" s="200"/>
      <c r="G25" s="200"/>
      <c r="H25" s="200"/>
      <c r="I25" s="200"/>
      <c r="J25" s="200"/>
      <c r="K25" s="201"/>
      <c r="L25" s="168"/>
      <c r="M25" s="169"/>
      <c r="N25" s="170"/>
    </row>
    <row r="26" spans="1:14" ht="42" customHeight="1">
      <c r="A26" s="199" t="s">
        <v>63</v>
      </c>
      <c r="B26" s="200"/>
      <c r="C26" s="200"/>
      <c r="D26" s="200"/>
      <c r="E26" s="200"/>
      <c r="F26" s="200"/>
      <c r="G26" s="200"/>
      <c r="H26" s="200"/>
      <c r="I26" s="200"/>
      <c r="J26" s="200"/>
      <c r="K26" s="201"/>
      <c r="L26" s="168"/>
      <c r="M26" s="169"/>
      <c r="N26" s="170"/>
    </row>
    <row r="27" spans="1:14" s="13" customFormat="1" ht="42" customHeight="1">
      <c r="A27" s="199" t="s">
        <v>62</v>
      </c>
      <c r="B27" s="200"/>
      <c r="C27" s="200"/>
      <c r="D27" s="200"/>
      <c r="E27" s="200"/>
      <c r="F27" s="200"/>
      <c r="G27" s="200"/>
      <c r="H27" s="200"/>
      <c r="I27" s="200"/>
      <c r="J27" s="200"/>
      <c r="K27" s="201"/>
      <c r="L27" s="168"/>
      <c r="M27" s="169"/>
      <c r="N27" s="170"/>
    </row>
    <row r="28" spans="1:14" s="13" customFormat="1" ht="42" customHeight="1">
      <c r="A28" s="199" t="s">
        <v>61</v>
      </c>
      <c r="B28" s="200"/>
      <c r="C28" s="200"/>
      <c r="D28" s="200"/>
      <c r="E28" s="200"/>
      <c r="F28" s="200"/>
      <c r="G28" s="200"/>
      <c r="H28" s="200"/>
      <c r="I28" s="200"/>
      <c r="J28" s="200"/>
      <c r="K28" s="201"/>
      <c r="L28" s="168"/>
      <c r="M28" s="169"/>
      <c r="N28" s="170"/>
    </row>
    <row r="29" spans="1:20" s="13" customFormat="1" ht="42" customHeight="1">
      <c r="A29" s="199" t="s">
        <v>64</v>
      </c>
      <c r="B29" s="200"/>
      <c r="C29" s="200"/>
      <c r="D29" s="200"/>
      <c r="E29" s="200"/>
      <c r="F29" s="200"/>
      <c r="G29" s="200"/>
      <c r="H29" s="200"/>
      <c r="I29" s="200"/>
      <c r="J29" s="200"/>
      <c r="K29" s="201"/>
      <c r="L29" s="202"/>
      <c r="M29" s="203"/>
      <c r="N29" s="204"/>
      <c r="P29" s="15"/>
      <c r="Q29" s="15"/>
      <c r="R29" s="15"/>
      <c r="S29" s="15"/>
      <c r="T29" s="15"/>
    </row>
    <row r="30" spans="1:20" s="13" customFormat="1" ht="18.75">
      <c r="A30" s="199" t="s">
        <v>60</v>
      </c>
      <c r="B30" s="200"/>
      <c r="C30" s="200"/>
      <c r="D30" s="200"/>
      <c r="E30" s="200"/>
      <c r="F30" s="200"/>
      <c r="G30" s="200"/>
      <c r="H30" s="200"/>
      <c r="I30" s="200"/>
      <c r="J30" s="200"/>
      <c r="K30" s="201"/>
      <c r="L30" s="202"/>
      <c r="M30" s="203"/>
      <c r="N30" s="204"/>
      <c r="P30" s="15"/>
      <c r="Q30" s="15"/>
      <c r="R30" s="15"/>
      <c r="S30" s="15"/>
      <c r="T30" s="15"/>
    </row>
    <row r="31" spans="1:18" ht="18.75">
      <c r="A31" s="199" t="s">
        <v>59</v>
      </c>
      <c r="B31" s="200"/>
      <c r="C31" s="200"/>
      <c r="D31" s="200"/>
      <c r="E31" s="200"/>
      <c r="F31" s="200"/>
      <c r="G31" s="200"/>
      <c r="H31" s="200"/>
      <c r="I31" s="200"/>
      <c r="J31" s="200"/>
      <c r="K31" s="201"/>
      <c r="L31" s="202"/>
      <c r="M31" s="203"/>
      <c r="N31" s="204"/>
      <c r="O31" s="13"/>
      <c r="P31" s="27"/>
      <c r="Q31" s="27"/>
      <c r="R31" s="27"/>
    </row>
    <row r="32" spans="1:18" ht="39.75" customHeight="1">
      <c r="A32" s="199" t="s">
        <v>58</v>
      </c>
      <c r="B32" s="200"/>
      <c r="C32" s="200"/>
      <c r="D32" s="200"/>
      <c r="E32" s="200"/>
      <c r="F32" s="200"/>
      <c r="G32" s="200"/>
      <c r="H32" s="200"/>
      <c r="I32" s="200"/>
      <c r="J32" s="200"/>
      <c r="K32" s="201"/>
      <c r="L32" s="202"/>
      <c r="M32" s="203"/>
      <c r="N32" s="204"/>
      <c r="O32" s="13"/>
      <c r="P32" s="27"/>
      <c r="Q32" s="27"/>
      <c r="R32" s="27"/>
    </row>
    <row r="33" spans="1:22" ht="41.25" customHeight="1">
      <c r="A33" s="237" t="s">
        <v>35</v>
      </c>
      <c r="B33" s="237"/>
      <c r="C33" s="237"/>
      <c r="D33" s="237"/>
      <c r="E33" s="237"/>
      <c r="F33" s="237"/>
      <c r="G33" s="237"/>
      <c r="H33" s="237"/>
      <c r="I33" s="237"/>
      <c r="J33" s="237"/>
      <c r="K33" s="237"/>
      <c r="L33" s="237"/>
      <c r="M33" s="237"/>
      <c r="N33" s="237"/>
      <c r="O33" s="13"/>
      <c r="S33" s="27"/>
      <c r="T33" s="27"/>
      <c r="U33" s="27"/>
      <c r="V33" s="27"/>
    </row>
    <row r="34" spans="1:22" s="32" customFormat="1" ht="57" customHeight="1">
      <c r="A34" s="44" t="s">
        <v>28</v>
      </c>
      <c r="B34" s="211" t="s">
        <v>36</v>
      </c>
      <c r="C34" s="212"/>
      <c r="D34" s="212"/>
      <c r="E34" s="212"/>
      <c r="F34" s="213"/>
      <c r="G34" s="236" t="s">
        <v>37</v>
      </c>
      <c r="H34" s="236"/>
      <c r="I34" s="236" t="s">
        <v>38</v>
      </c>
      <c r="J34" s="236"/>
      <c r="K34" s="236"/>
      <c r="L34" s="18" t="s">
        <v>39</v>
      </c>
      <c r="M34" s="44" t="s">
        <v>40</v>
      </c>
      <c r="N34" s="45" t="s">
        <v>41</v>
      </c>
      <c r="O34" s="31"/>
      <c r="S34" s="33"/>
      <c r="T34" s="33"/>
      <c r="U34" s="33"/>
      <c r="V34" s="33"/>
    </row>
    <row r="35" spans="1:22" s="28" customFormat="1" ht="27" customHeight="1">
      <c r="A35" s="26"/>
      <c r="B35" s="205"/>
      <c r="C35" s="206"/>
      <c r="D35" s="206"/>
      <c r="E35" s="206"/>
      <c r="F35" s="207"/>
      <c r="G35" s="189"/>
      <c r="H35" s="189"/>
      <c r="I35" s="208"/>
      <c r="J35" s="209"/>
      <c r="K35" s="210"/>
      <c r="L35" s="30"/>
      <c r="M35" s="30"/>
      <c r="N35" s="30"/>
      <c r="S35" s="29"/>
      <c r="T35" s="29"/>
      <c r="U35" s="29"/>
      <c r="V35" s="29"/>
    </row>
    <row r="36" spans="1:15" s="16" customFormat="1" ht="41.25" customHeight="1">
      <c r="A36" s="237" t="s">
        <v>42</v>
      </c>
      <c r="B36" s="237"/>
      <c r="C36" s="237"/>
      <c r="D36" s="237"/>
      <c r="E36" s="237"/>
      <c r="F36" s="237"/>
      <c r="G36" s="237"/>
      <c r="H36" s="237"/>
      <c r="I36" s="237"/>
      <c r="J36" s="237"/>
      <c r="K36" s="237"/>
      <c r="L36" s="237"/>
      <c r="M36" s="237"/>
      <c r="N36" s="237"/>
      <c r="O36" s="35"/>
    </row>
    <row r="37" spans="1:15" s="39" customFormat="1" ht="37.5" customHeight="1">
      <c r="A37" s="34" t="s">
        <v>28</v>
      </c>
      <c r="B37" s="246" t="s">
        <v>43</v>
      </c>
      <c r="C37" s="246"/>
      <c r="D37" s="246"/>
      <c r="E37" s="246"/>
      <c r="F37" s="246"/>
      <c r="G37" s="264" t="s">
        <v>44</v>
      </c>
      <c r="H37" s="265"/>
      <c r="I37" s="265"/>
      <c r="J37" s="265"/>
      <c r="K37" s="265"/>
      <c r="L37" s="266"/>
      <c r="M37" s="36"/>
      <c r="N37" s="37"/>
      <c r="O37" s="38"/>
    </row>
    <row r="38" spans="1:14" s="43" customFormat="1" ht="27" customHeight="1">
      <c r="A38" s="40">
        <v>1</v>
      </c>
      <c r="B38" s="205"/>
      <c r="C38" s="206"/>
      <c r="D38" s="206"/>
      <c r="E38" s="206"/>
      <c r="F38" s="207"/>
      <c r="G38" s="263" t="s">
        <v>46</v>
      </c>
      <c r="H38" s="263"/>
      <c r="I38" s="263"/>
      <c r="J38" s="263"/>
      <c r="K38" s="263"/>
      <c r="L38" s="41"/>
      <c r="M38" s="42"/>
      <c r="N38" s="42"/>
    </row>
    <row r="39" spans="1:14" s="43" customFormat="1" ht="27" customHeight="1">
      <c r="A39" s="40">
        <v>2</v>
      </c>
      <c r="B39" s="205"/>
      <c r="C39" s="206"/>
      <c r="D39" s="206"/>
      <c r="E39" s="206"/>
      <c r="F39" s="207"/>
      <c r="G39" s="263" t="s">
        <v>45</v>
      </c>
      <c r="H39" s="263"/>
      <c r="I39" s="263"/>
      <c r="J39" s="263"/>
      <c r="K39" s="263"/>
      <c r="L39" s="41"/>
      <c r="M39" s="42"/>
      <c r="N39" s="42"/>
    </row>
    <row r="40" spans="1:14" s="43" customFormat="1" ht="35.25" customHeight="1">
      <c r="A40" s="46"/>
      <c r="B40" s="211" t="s">
        <v>65</v>
      </c>
      <c r="C40" s="212"/>
      <c r="D40" s="212"/>
      <c r="E40" s="212"/>
      <c r="F40" s="212"/>
      <c r="G40" s="212"/>
      <c r="H40" s="212"/>
      <c r="I40" s="212"/>
      <c r="J40" s="212"/>
      <c r="K40" s="212"/>
      <c r="L40" s="213"/>
      <c r="M40" s="42"/>
      <c r="N40" s="42"/>
    </row>
    <row r="41" spans="1:14" s="43" customFormat="1" ht="27" customHeight="1">
      <c r="A41" s="40" t="s">
        <v>47</v>
      </c>
      <c r="B41" s="267"/>
      <c r="C41" s="267"/>
      <c r="D41" s="267"/>
      <c r="E41" s="267"/>
      <c r="F41" s="267"/>
      <c r="G41" s="267"/>
      <c r="H41" s="267"/>
      <c r="I41" s="267"/>
      <c r="J41" s="267"/>
      <c r="K41" s="267"/>
      <c r="L41" s="267"/>
      <c r="M41" s="42"/>
      <c r="N41" s="42"/>
    </row>
    <row r="42" spans="1:14" s="43" customFormat="1" ht="27" customHeight="1">
      <c r="A42" s="40" t="s">
        <v>48</v>
      </c>
      <c r="B42" s="267"/>
      <c r="C42" s="267"/>
      <c r="D42" s="267"/>
      <c r="E42" s="267"/>
      <c r="F42" s="267"/>
      <c r="G42" s="267"/>
      <c r="H42" s="267"/>
      <c r="I42" s="267"/>
      <c r="J42" s="267"/>
      <c r="K42" s="267"/>
      <c r="L42" s="267"/>
      <c r="M42" s="42"/>
      <c r="N42" s="42"/>
    </row>
    <row r="43" spans="1:14" s="43" customFormat="1" ht="27" customHeight="1">
      <c r="A43" s="40" t="s">
        <v>49</v>
      </c>
      <c r="B43" s="267"/>
      <c r="C43" s="267"/>
      <c r="D43" s="267"/>
      <c r="E43" s="267"/>
      <c r="F43" s="267"/>
      <c r="G43" s="267"/>
      <c r="H43" s="267"/>
      <c r="I43" s="267"/>
      <c r="J43" s="267"/>
      <c r="K43" s="267"/>
      <c r="L43" s="267"/>
      <c r="M43" s="42"/>
      <c r="N43" s="42"/>
    </row>
    <row r="44" spans="1:14" s="43" customFormat="1" ht="27" customHeight="1">
      <c r="A44" s="40" t="s">
        <v>50</v>
      </c>
      <c r="B44" s="267"/>
      <c r="C44" s="267"/>
      <c r="D44" s="267"/>
      <c r="E44" s="267"/>
      <c r="F44" s="267"/>
      <c r="G44" s="267"/>
      <c r="H44" s="267"/>
      <c r="I44" s="267"/>
      <c r="J44" s="267"/>
      <c r="K44" s="267"/>
      <c r="L44" s="267"/>
      <c r="M44" s="42"/>
      <c r="N44" s="42"/>
    </row>
    <row r="45" spans="1:14" s="43" customFormat="1" ht="27" customHeight="1">
      <c r="A45" s="40" t="s">
        <v>51</v>
      </c>
      <c r="B45" s="267"/>
      <c r="C45" s="267"/>
      <c r="D45" s="267"/>
      <c r="E45" s="267"/>
      <c r="F45" s="267"/>
      <c r="G45" s="267"/>
      <c r="H45" s="267"/>
      <c r="I45" s="267"/>
      <c r="J45" s="267"/>
      <c r="K45" s="267"/>
      <c r="L45" s="267"/>
      <c r="M45" s="42"/>
      <c r="N45" s="42"/>
    </row>
    <row r="46" spans="1:14" s="43" customFormat="1" ht="27" customHeight="1">
      <c r="A46" s="40" t="s">
        <v>52</v>
      </c>
      <c r="B46" s="267"/>
      <c r="C46" s="267"/>
      <c r="D46" s="267"/>
      <c r="E46" s="267"/>
      <c r="F46" s="267"/>
      <c r="G46" s="267"/>
      <c r="H46" s="267"/>
      <c r="I46" s="267"/>
      <c r="J46" s="267"/>
      <c r="K46" s="267"/>
      <c r="L46" s="267"/>
      <c r="M46" s="42"/>
      <c r="N46" s="42"/>
    </row>
    <row r="47" spans="1:20" s="16" customFormat="1" ht="47.25" customHeight="1">
      <c r="A47" s="256" t="s">
        <v>53</v>
      </c>
      <c r="B47" s="256"/>
      <c r="C47" s="256"/>
      <c r="D47" s="256"/>
      <c r="E47" s="256"/>
      <c r="F47" s="256"/>
      <c r="G47" s="256"/>
      <c r="H47" s="256"/>
      <c r="I47" s="256"/>
      <c r="J47" s="256"/>
      <c r="K47" s="256"/>
      <c r="L47" s="256"/>
      <c r="M47" s="256"/>
      <c r="N47" s="256"/>
      <c r="O47" s="2"/>
      <c r="P47" s="27"/>
      <c r="Q47" s="27"/>
      <c r="R47" s="27"/>
      <c r="S47" s="27"/>
      <c r="T47" s="27"/>
    </row>
    <row r="48" spans="1:14" ht="37.5" customHeight="1">
      <c r="A48" s="199" t="s">
        <v>0</v>
      </c>
      <c r="B48" s="200"/>
      <c r="C48" s="200"/>
      <c r="D48" s="200"/>
      <c r="E48" s="200"/>
      <c r="F48" s="200"/>
      <c r="G48" s="200"/>
      <c r="H48" s="200"/>
      <c r="I48" s="200"/>
      <c r="J48" s="200"/>
      <c r="K48" s="200"/>
      <c r="L48" s="200"/>
      <c r="M48" s="200"/>
      <c r="N48" s="201"/>
    </row>
    <row r="49" spans="1:20" ht="25.5" customHeight="1">
      <c r="A49" s="218" t="s">
        <v>31</v>
      </c>
      <c r="B49" s="218"/>
      <c r="C49" s="218"/>
      <c r="D49" s="218"/>
      <c r="E49" s="218"/>
      <c r="F49" s="218"/>
      <c r="G49" s="218"/>
      <c r="H49" s="218"/>
      <c r="I49" s="218"/>
      <c r="J49" s="218"/>
      <c r="K49" s="218"/>
      <c r="L49" s="218"/>
      <c r="M49" s="218"/>
      <c r="N49" s="17"/>
      <c r="O49" s="16"/>
      <c r="P49" s="16"/>
      <c r="Q49" s="16"/>
      <c r="R49" s="16"/>
      <c r="S49" s="16"/>
      <c r="T49" s="16"/>
    </row>
    <row r="50" spans="1:20" s="16" customFormat="1" ht="25.5" customHeight="1">
      <c r="A50" s="218" t="s">
        <v>32</v>
      </c>
      <c r="B50" s="218"/>
      <c r="C50" s="218"/>
      <c r="D50" s="218"/>
      <c r="E50" s="218"/>
      <c r="F50" s="218"/>
      <c r="G50" s="218"/>
      <c r="H50" s="218"/>
      <c r="I50" s="218"/>
      <c r="J50" s="218"/>
      <c r="K50" s="218"/>
      <c r="L50" s="218"/>
      <c r="M50" s="218"/>
      <c r="N50" s="9"/>
      <c r="O50" s="2"/>
      <c r="P50" s="2"/>
      <c r="Q50" s="2"/>
      <c r="R50" s="2"/>
      <c r="S50" s="2"/>
      <c r="T50" s="2"/>
    </row>
    <row r="51" spans="1:14" ht="36.75" customHeight="1">
      <c r="A51" s="257" t="s">
        <v>54</v>
      </c>
      <c r="B51" s="257"/>
      <c r="C51" s="257"/>
      <c r="D51" s="257"/>
      <c r="E51" s="257"/>
      <c r="F51" s="257"/>
      <c r="G51" s="257"/>
      <c r="H51" s="257"/>
      <c r="I51" s="257"/>
      <c r="J51" s="257"/>
      <c r="K51" s="257"/>
      <c r="L51" s="257"/>
      <c r="M51" s="257"/>
      <c r="N51" s="257"/>
    </row>
    <row r="52" spans="1:14" ht="111.75" customHeight="1">
      <c r="A52" s="19" t="s">
        <v>19</v>
      </c>
      <c r="B52" s="211" t="s">
        <v>16</v>
      </c>
      <c r="C52" s="212"/>
      <c r="D52" s="213"/>
      <c r="E52" s="260" t="s">
        <v>14</v>
      </c>
      <c r="F52" s="261"/>
      <c r="G52" s="262"/>
      <c r="H52" s="258" t="s">
        <v>1</v>
      </c>
      <c r="I52" s="259"/>
      <c r="J52" s="211" t="s">
        <v>66</v>
      </c>
      <c r="K52" s="212"/>
      <c r="L52" s="18" t="s">
        <v>2</v>
      </c>
      <c r="M52" s="211" t="s">
        <v>23</v>
      </c>
      <c r="N52" s="213"/>
    </row>
    <row r="53" spans="1:14" ht="25.5" customHeight="1">
      <c r="A53" s="229" t="s">
        <v>17</v>
      </c>
      <c r="B53" s="230"/>
      <c r="C53" s="230"/>
      <c r="D53" s="230"/>
      <c r="E53" s="230"/>
      <c r="F53" s="230"/>
      <c r="G53" s="230"/>
      <c r="H53" s="230"/>
      <c r="I53" s="230"/>
      <c r="J53" s="230"/>
      <c r="K53" s="230"/>
      <c r="L53" s="230"/>
      <c r="M53" s="230"/>
      <c r="N53" s="231"/>
    </row>
    <row r="54" spans="1:14" ht="47.25" customHeight="1">
      <c r="A54" s="22"/>
      <c r="B54" s="214"/>
      <c r="C54" s="232"/>
      <c r="D54" s="215"/>
      <c r="E54" s="216"/>
      <c r="F54" s="235"/>
      <c r="G54" s="217"/>
      <c r="H54" s="216"/>
      <c r="I54" s="217"/>
      <c r="J54" s="216"/>
      <c r="K54" s="217"/>
      <c r="L54" s="22"/>
      <c r="M54" s="216"/>
      <c r="N54" s="217"/>
    </row>
    <row r="55" spans="1:14" ht="47.25" customHeight="1">
      <c r="A55" s="22"/>
      <c r="B55" s="214"/>
      <c r="C55" s="232"/>
      <c r="D55" s="215"/>
      <c r="E55" s="216"/>
      <c r="F55" s="235"/>
      <c r="G55" s="217"/>
      <c r="H55" s="216"/>
      <c r="I55" s="217"/>
      <c r="J55" s="216"/>
      <c r="K55" s="217"/>
      <c r="L55" s="22"/>
      <c r="M55" s="233"/>
      <c r="N55" s="234"/>
    </row>
    <row r="56" spans="1:14" ht="47.25" customHeight="1">
      <c r="A56" s="22"/>
      <c r="B56" s="214"/>
      <c r="C56" s="232"/>
      <c r="D56" s="215"/>
      <c r="E56" s="216"/>
      <c r="F56" s="235"/>
      <c r="G56" s="217"/>
      <c r="H56" s="216"/>
      <c r="I56" s="217"/>
      <c r="J56" s="216"/>
      <c r="K56" s="217"/>
      <c r="L56" s="22"/>
      <c r="M56" s="233"/>
      <c r="N56" s="234"/>
    </row>
    <row r="57" spans="1:14" ht="24.75" customHeight="1">
      <c r="A57" s="240" t="s">
        <v>30</v>
      </c>
      <c r="B57" s="241"/>
      <c r="C57" s="241"/>
      <c r="D57" s="241"/>
      <c r="E57" s="241"/>
      <c r="F57" s="241"/>
      <c r="G57" s="241"/>
      <c r="H57" s="241"/>
      <c r="I57" s="241"/>
      <c r="J57" s="241"/>
      <c r="K57" s="241"/>
      <c r="L57" s="241"/>
      <c r="M57" s="241"/>
      <c r="N57" s="242"/>
    </row>
    <row r="58" spans="1:14" ht="47.25" customHeight="1">
      <c r="A58" s="23"/>
      <c r="B58" s="225"/>
      <c r="C58" s="226"/>
      <c r="D58" s="227"/>
      <c r="E58" s="238"/>
      <c r="F58" s="247"/>
      <c r="G58" s="239"/>
      <c r="H58" s="238"/>
      <c r="I58" s="239"/>
      <c r="J58" s="238"/>
      <c r="K58" s="239"/>
      <c r="L58" s="22"/>
      <c r="M58" s="238"/>
      <c r="N58" s="239"/>
    </row>
    <row r="59" spans="1:14" ht="46.5" customHeight="1">
      <c r="A59" s="23"/>
      <c r="B59" s="225"/>
      <c r="C59" s="226"/>
      <c r="D59" s="227"/>
      <c r="E59" s="238"/>
      <c r="F59" s="247"/>
      <c r="G59" s="239"/>
      <c r="H59" s="238"/>
      <c r="I59" s="239"/>
      <c r="J59" s="238"/>
      <c r="K59" s="239"/>
      <c r="L59" s="22"/>
      <c r="M59" s="238"/>
      <c r="N59" s="239"/>
    </row>
    <row r="60" spans="1:20" ht="46.5" customHeight="1">
      <c r="A60" s="23"/>
      <c r="B60" s="225"/>
      <c r="C60" s="226"/>
      <c r="D60" s="227"/>
      <c r="E60" s="238"/>
      <c r="F60" s="247"/>
      <c r="G60" s="239"/>
      <c r="H60" s="238"/>
      <c r="I60" s="239"/>
      <c r="J60" s="238"/>
      <c r="K60" s="239"/>
      <c r="L60" s="22"/>
      <c r="M60" s="238"/>
      <c r="N60" s="239"/>
      <c r="O60" s="8"/>
      <c r="P60" s="8"/>
      <c r="Q60" s="7"/>
      <c r="R60" s="7"/>
      <c r="S60" s="7"/>
      <c r="T60" s="7"/>
    </row>
    <row r="61" spans="1:16" s="7" customFormat="1" ht="41.25" customHeight="1">
      <c r="A61" s="228" t="s">
        <v>55</v>
      </c>
      <c r="B61" s="228"/>
      <c r="C61" s="228"/>
      <c r="D61" s="228"/>
      <c r="E61" s="228"/>
      <c r="F61" s="228"/>
      <c r="G61" s="228"/>
      <c r="H61" s="228"/>
      <c r="I61" s="228"/>
      <c r="J61" s="228"/>
      <c r="K61" s="228"/>
      <c r="L61" s="228"/>
      <c r="M61" s="228"/>
      <c r="N61" s="228"/>
      <c r="O61" s="8"/>
      <c r="P61" s="8"/>
    </row>
    <row r="62" spans="1:16" s="7" customFormat="1" ht="32.25" customHeight="1">
      <c r="A62" s="219" t="s">
        <v>3</v>
      </c>
      <c r="B62" s="220"/>
      <c r="C62" s="220"/>
      <c r="D62" s="220"/>
      <c r="E62" s="220"/>
      <c r="F62" s="220"/>
      <c r="G62" s="220"/>
      <c r="H62" s="220"/>
      <c r="I62" s="220"/>
      <c r="J62" s="220"/>
      <c r="K62" s="220"/>
      <c r="L62" s="221"/>
      <c r="M62" s="20" t="s">
        <v>24</v>
      </c>
      <c r="N62" s="10"/>
      <c r="O62" s="8"/>
      <c r="P62" s="8"/>
    </row>
    <row r="63" spans="1:16" s="7" customFormat="1" ht="29.25" customHeight="1">
      <c r="A63" s="222"/>
      <c r="B63" s="223"/>
      <c r="C63" s="223"/>
      <c r="D63" s="223"/>
      <c r="E63" s="223"/>
      <c r="F63" s="223"/>
      <c r="G63" s="223"/>
      <c r="H63" s="223"/>
      <c r="I63" s="223"/>
      <c r="J63" s="223"/>
      <c r="K63" s="223"/>
      <c r="L63" s="224"/>
      <c r="M63" s="20" t="s">
        <v>25</v>
      </c>
      <c r="N63" s="10"/>
      <c r="O63" s="8"/>
      <c r="P63" s="8"/>
    </row>
    <row r="64" spans="1:16" s="7" customFormat="1" ht="27" customHeight="1">
      <c r="A64" s="248" t="s">
        <v>56</v>
      </c>
      <c r="B64" s="248"/>
      <c r="C64" s="248"/>
      <c r="D64" s="248"/>
      <c r="E64" s="248"/>
      <c r="F64" s="248"/>
      <c r="G64" s="248"/>
      <c r="H64" s="248"/>
      <c r="I64" s="248"/>
      <c r="J64" s="248"/>
      <c r="K64" s="248"/>
      <c r="L64" s="248"/>
      <c r="M64" s="248"/>
      <c r="N64" s="248"/>
      <c r="O64" s="8"/>
      <c r="P64" s="8"/>
    </row>
    <row r="65" spans="1:16" s="7" customFormat="1" ht="191.25" customHeight="1">
      <c r="A65" s="21" t="s">
        <v>19</v>
      </c>
      <c r="B65" s="246" t="s">
        <v>16</v>
      </c>
      <c r="C65" s="246"/>
      <c r="D65" s="212" t="s">
        <v>14</v>
      </c>
      <c r="E65" s="212"/>
      <c r="F65" s="211" t="s">
        <v>5</v>
      </c>
      <c r="G65" s="213"/>
      <c r="H65" s="211" t="s">
        <v>9</v>
      </c>
      <c r="I65" s="213"/>
      <c r="J65" s="211" t="s">
        <v>20</v>
      </c>
      <c r="K65" s="213"/>
      <c r="L65" s="18" t="s">
        <v>67</v>
      </c>
      <c r="M65" s="18" t="s">
        <v>4</v>
      </c>
      <c r="N65" s="18" t="s">
        <v>23</v>
      </c>
      <c r="O65" s="8"/>
      <c r="P65" s="8"/>
    </row>
    <row r="66" spans="1:16" s="7" customFormat="1" ht="14.25" customHeight="1">
      <c r="A66" s="243" t="s">
        <v>21</v>
      </c>
      <c r="B66" s="244"/>
      <c r="C66" s="244"/>
      <c r="D66" s="244"/>
      <c r="E66" s="244"/>
      <c r="F66" s="244"/>
      <c r="G66" s="244"/>
      <c r="H66" s="244"/>
      <c r="I66" s="244"/>
      <c r="J66" s="244"/>
      <c r="K66" s="244"/>
      <c r="L66" s="244"/>
      <c r="M66" s="244"/>
      <c r="N66" s="245"/>
      <c r="O66" s="8"/>
      <c r="P66" s="8"/>
    </row>
    <row r="67" spans="1:16" s="7" customFormat="1" ht="46.5" customHeight="1">
      <c r="A67" s="24"/>
      <c r="B67" s="216"/>
      <c r="C67" s="217"/>
      <c r="D67" s="216"/>
      <c r="E67" s="217"/>
      <c r="F67" s="216"/>
      <c r="G67" s="217"/>
      <c r="H67" s="216"/>
      <c r="I67" s="217"/>
      <c r="J67" s="216"/>
      <c r="K67" s="217"/>
      <c r="L67" s="25"/>
      <c r="M67" s="24"/>
      <c r="N67" s="25"/>
      <c r="O67" s="8"/>
      <c r="P67" s="8"/>
    </row>
    <row r="68" spans="1:16" s="7" customFormat="1" ht="46.5" customHeight="1">
      <c r="A68" s="24"/>
      <c r="B68" s="216"/>
      <c r="C68" s="217"/>
      <c r="D68" s="216"/>
      <c r="E68" s="217"/>
      <c r="F68" s="216"/>
      <c r="G68" s="217"/>
      <c r="H68" s="216"/>
      <c r="I68" s="217"/>
      <c r="J68" s="216"/>
      <c r="K68" s="217"/>
      <c r="L68" s="25"/>
      <c r="M68" s="24"/>
      <c r="N68" s="25"/>
      <c r="O68" s="8"/>
      <c r="P68" s="8"/>
    </row>
    <row r="69" spans="1:16" s="7" customFormat="1" ht="46.5" customHeight="1">
      <c r="A69" s="24"/>
      <c r="B69" s="216"/>
      <c r="C69" s="217"/>
      <c r="D69" s="216"/>
      <c r="E69" s="217"/>
      <c r="F69" s="216"/>
      <c r="G69" s="217"/>
      <c r="H69" s="216"/>
      <c r="I69" s="217"/>
      <c r="J69" s="216"/>
      <c r="K69" s="217"/>
      <c r="L69" s="25"/>
      <c r="M69" s="24"/>
      <c r="N69" s="25"/>
      <c r="O69" s="8"/>
      <c r="P69" s="8"/>
    </row>
    <row r="70" spans="1:16" s="7" customFormat="1" ht="16.5" customHeight="1">
      <c r="A70" s="240" t="s">
        <v>30</v>
      </c>
      <c r="B70" s="241"/>
      <c r="C70" s="241"/>
      <c r="D70" s="241"/>
      <c r="E70" s="241"/>
      <c r="F70" s="241"/>
      <c r="G70" s="241"/>
      <c r="H70" s="241"/>
      <c r="I70" s="241"/>
      <c r="J70" s="241"/>
      <c r="K70" s="241"/>
      <c r="L70" s="241"/>
      <c r="M70" s="241"/>
      <c r="N70" s="242"/>
      <c r="O70" s="8"/>
      <c r="P70" s="8"/>
    </row>
    <row r="71" spans="1:16" s="7" customFormat="1" ht="46.5" customHeight="1">
      <c r="A71" s="22"/>
      <c r="B71" s="216"/>
      <c r="C71" s="217"/>
      <c r="D71" s="216"/>
      <c r="E71" s="217"/>
      <c r="F71" s="216"/>
      <c r="G71" s="217"/>
      <c r="H71" s="214"/>
      <c r="I71" s="215"/>
      <c r="J71" s="214"/>
      <c r="K71" s="215"/>
      <c r="L71" s="25"/>
      <c r="M71" s="24"/>
      <c r="N71" s="25"/>
      <c r="O71" s="8"/>
      <c r="P71" s="8"/>
    </row>
    <row r="72" spans="1:16" s="7" customFormat="1" ht="46.5" customHeight="1">
      <c r="A72" s="22"/>
      <c r="B72" s="216"/>
      <c r="C72" s="217"/>
      <c r="D72" s="216"/>
      <c r="E72" s="217"/>
      <c r="F72" s="216"/>
      <c r="G72" s="217"/>
      <c r="H72" s="214"/>
      <c r="I72" s="215"/>
      <c r="J72" s="214"/>
      <c r="K72" s="215"/>
      <c r="L72" s="25"/>
      <c r="M72" s="24"/>
      <c r="N72" s="25"/>
      <c r="O72" s="8"/>
      <c r="P72" s="8"/>
    </row>
    <row r="73" spans="1:20" s="7" customFormat="1" ht="46.5" customHeight="1">
      <c r="A73" s="22"/>
      <c r="B73" s="216"/>
      <c r="C73" s="217"/>
      <c r="D73" s="216"/>
      <c r="E73" s="217"/>
      <c r="F73" s="216"/>
      <c r="G73" s="217"/>
      <c r="H73" s="214"/>
      <c r="I73" s="215"/>
      <c r="J73" s="214"/>
      <c r="K73" s="215"/>
      <c r="L73" s="25"/>
      <c r="M73" s="24"/>
      <c r="N73" s="25"/>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J28"/>
  <sheetViews>
    <sheetView view="pageBreakPreview" zoomScaleNormal="90" zoomScaleSheetLayoutView="100" zoomScalePageLayoutView="0" workbookViewId="0" topLeftCell="A13">
      <selection activeCell="L19" sqref="L19"/>
    </sheetView>
  </sheetViews>
  <sheetFormatPr defaultColWidth="9.140625" defaultRowHeight="15"/>
  <cols>
    <col min="1" max="2" width="9.140625" style="51" customWidth="1"/>
    <col min="3" max="3" width="10.28125" style="51" customWidth="1"/>
    <col min="4" max="4" width="11.8515625" style="51" customWidth="1"/>
    <col min="5" max="5" width="10.57421875" style="51" customWidth="1"/>
    <col min="6" max="6" width="10.8515625" style="51" customWidth="1"/>
    <col min="7" max="7" width="11.140625" style="51" customWidth="1"/>
    <col min="8" max="8" width="11.421875" style="51" customWidth="1"/>
    <col min="9" max="9" width="10.7109375" style="51" customWidth="1"/>
  </cols>
  <sheetData>
    <row r="1" spans="1:9" ht="32.25" customHeight="1">
      <c r="A1" s="284" t="s">
        <v>96</v>
      </c>
      <c r="B1" s="284"/>
      <c r="C1" s="284"/>
      <c r="D1" s="284"/>
      <c r="E1" s="284"/>
      <c r="F1" s="284"/>
      <c r="G1" s="284"/>
      <c r="H1" s="284"/>
      <c r="I1" s="284"/>
    </row>
    <row r="2" spans="1:9" ht="15.75" customHeight="1">
      <c r="A2" s="285" t="s">
        <v>97</v>
      </c>
      <c r="B2" s="285"/>
      <c r="C2" s="285"/>
      <c r="D2" s="285"/>
      <c r="E2" s="285"/>
      <c r="F2" s="285"/>
      <c r="G2" s="285"/>
      <c r="H2" s="285"/>
      <c r="I2" s="285"/>
    </row>
    <row r="3" spans="1:9" ht="15">
      <c r="A3" s="272" t="s">
        <v>12</v>
      </c>
      <c r="B3" s="273"/>
      <c r="C3" s="273"/>
      <c r="D3" s="273"/>
      <c r="E3" s="273"/>
      <c r="F3" s="273"/>
      <c r="G3" s="273"/>
      <c r="H3" s="273"/>
      <c r="I3" s="274"/>
    </row>
    <row r="4" spans="1:9" ht="15">
      <c r="A4" s="275" t="s">
        <v>206</v>
      </c>
      <c r="B4" s="276"/>
      <c r="C4" s="276"/>
      <c r="D4" s="276"/>
      <c r="E4" s="276"/>
      <c r="F4" s="276"/>
      <c r="G4" s="276"/>
      <c r="H4" s="276"/>
      <c r="I4" s="277"/>
    </row>
    <row r="5" spans="1:9" ht="15">
      <c r="A5" s="278"/>
      <c r="B5" s="279"/>
      <c r="C5" s="279"/>
      <c r="D5" s="279"/>
      <c r="E5" s="279"/>
      <c r="F5" s="279"/>
      <c r="G5" s="279"/>
      <c r="H5" s="279"/>
      <c r="I5" s="280"/>
    </row>
    <row r="6" spans="1:9" ht="15">
      <c r="A6" s="278"/>
      <c r="B6" s="279"/>
      <c r="C6" s="279"/>
      <c r="D6" s="279"/>
      <c r="E6" s="279"/>
      <c r="F6" s="279"/>
      <c r="G6" s="279"/>
      <c r="H6" s="279"/>
      <c r="I6" s="280"/>
    </row>
    <row r="7" spans="1:9" ht="15">
      <c r="A7" s="278"/>
      <c r="B7" s="279"/>
      <c r="C7" s="279"/>
      <c r="D7" s="279"/>
      <c r="E7" s="279"/>
      <c r="F7" s="279"/>
      <c r="G7" s="279"/>
      <c r="H7" s="279"/>
      <c r="I7" s="280"/>
    </row>
    <row r="8" spans="1:9" ht="15">
      <c r="A8" s="278"/>
      <c r="B8" s="279"/>
      <c r="C8" s="279"/>
      <c r="D8" s="279"/>
      <c r="E8" s="279"/>
      <c r="F8" s="279"/>
      <c r="G8" s="279"/>
      <c r="H8" s="279"/>
      <c r="I8" s="280"/>
    </row>
    <row r="9" spans="1:9" ht="15">
      <c r="A9" s="278"/>
      <c r="B9" s="279"/>
      <c r="C9" s="279"/>
      <c r="D9" s="279"/>
      <c r="E9" s="279"/>
      <c r="F9" s="279"/>
      <c r="G9" s="279"/>
      <c r="H9" s="279"/>
      <c r="I9" s="280"/>
    </row>
    <row r="10" spans="1:9" ht="15">
      <c r="A10" s="281"/>
      <c r="B10" s="282"/>
      <c r="C10" s="282"/>
      <c r="D10" s="282"/>
      <c r="E10" s="282"/>
      <c r="F10" s="282"/>
      <c r="G10" s="282"/>
      <c r="H10" s="282"/>
      <c r="I10" s="283"/>
    </row>
    <row r="11" ht="15"/>
    <row r="12" ht="15">
      <c r="J12" s="103"/>
    </row>
    <row r="13" ht="15"/>
    <row r="14" spans="1:9" ht="48.75" customHeight="1">
      <c r="A14" s="271" t="s">
        <v>278</v>
      </c>
      <c r="B14" s="271"/>
      <c r="C14" s="271"/>
      <c r="D14" s="271"/>
      <c r="E14" s="271"/>
      <c r="F14" s="271"/>
      <c r="G14" s="271"/>
      <c r="H14" s="271"/>
      <c r="I14" s="271"/>
    </row>
    <row r="15" spans="1:9" ht="26.25" customHeight="1">
      <c r="A15" s="288" t="s">
        <v>279</v>
      </c>
      <c r="B15" s="288"/>
      <c r="C15" s="288"/>
      <c r="D15" s="288"/>
      <c r="E15" s="288"/>
      <c r="F15" s="288"/>
      <c r="G15" s="288"/>
      <c r="H15" s="56" t="s">
        <v>24</v>
      </c>
      <c r="I15" s="49"/>
    </row>
    <row r="16" spans="1:9" ht="23.25" customHeight="1">
      <c r="A16" s="288"/>
      <c r="B16" s="288"/>
      <c r="C16" s="288"/>
      <c r="D16" s="288"/>
      <c r="E16" s="288"/>
      <c r="F16" s="288"/>
      <c r="G16" s="288"/>
      <c r="H16" s="56" t="s">
        <v>25</v>
      </c>
      <c r="I16" s="49"/>
    </row>
    <row r="17" ht="15"/>
    <row r="18" ht="15">
      <c r="A18" s="52" t="s">
        <v>280</v>
      </c>
    </row>
    <row r="19" spans="1:9" ht="123" customHeight="1">
      <c r="A19" s="59" t="s">
        <v>19</v>
      </c>
      <c r="B19" s="60" t="s">
        <v>16</v>
      </c>
      <c r="C19" s="60" t="s">
        <v>14</v>
      </c>
      <c r="D19" s="60" t="s">
        <v>91</v>
      </c>
      <c r="E19" s="60" t="s">
        <v>99</v>
      </c>
      <c r="F19" s="60" t="s">
        <v>92</v>
      </c>
      <c r="G19" s="60" t="s">
        <v>93</v>
      </c>
      <c r="H19" s="60" t="s">
        <v>23</v>
      </c>
      <c r="I19" s="150"/>
    </row>
    <row r="20" spans="1:9" ht="15">
      <c r="A20" s="268" t="s">
        <v>69</v>
      </c>
      <c r="B20" s="269"/>
      <c r="C20" s="269"/>
      <c r="D20" s="269"/>
      <c r="E20" s="269"/>
      <c r="F20" s="269"/>
      <c r="G20" s="269"/>
      <c r="H20" s="270"/>
      <c r="I20" s="151"/>
    </row>
    <row r="21" spans="1:9" ht="15">
      <c r="A21" s="54"/>
      <c r="B21" s="54"/>
      <c r="C21" s="54"/>
      <c r="D21" s="54"/>
      <c r="E21" s="54"/>
      <c r="F21" s="54"/>
      <c r="G21" s="54"/>
      <c r="H21" s="54"/>
      <c r="I21" s="152"/>
    </row>
    <row r="22" spans="1:9" ht="15">
      <c r="A22" s="54"/>
      <c r="B22" s="54"/>
      <c r="C22" s="54"/>
      <c r="D22" s="54"/>
      <c r="E22" s="54"/>
      <c r="F22" s="54"/>
      <c r="G22" s="54"/>
      <c r="H22" s="54"/>
      <c r="I22" s="152"/>
    </row>
    <row r="23" spans="1:9" ht="15">
      <c r="A23" s="54"/>
      <c r="B23" s="54"/>
      <c r="C23" s="54"/>
      <c r="D23" s="54"/>
      <c r="E23" s="54"/>
      <c r="F23" s="54"/>
      <c r="G23" s="54"/>
      <c r="H23" s="54"/>
      <c r="I23" s="152"/>
    </row>
    <row r="24" spans="1:9" ht="15">
      <c r="A24" s="268" t="s">
        <v>100</v>
      </c>
      <c r="B24" s="269"/>
      <c r="C24" s="269"/>
      <c r="D24" s="269"/>
      <c r="E24" s="269"/>
      <c r="F24" s="269"/>
      <c r="G24" s="269"/>
      <c r="H24" s="270"/>
      <c r="I24" s="151"/>
    </row>
    <row r="25" spans="1:9" ht="15">
      <c r="A25" s="55"/>
      <c r="B25" s="54"/>
      <c r="C25" s="54"/>
      <c r="D25" s="54"/>
      <c r="E25" s="54"/>
      <c r="F25" s="54"/>
      <c r="G25" s="54"/>
      <c r="H25" s="54"/>
      <c r="I25" s="152"/>
    </row>
    <row r="26" spans="1:9" ht="15">
      <c r="A26" s="55"/>
      <c r="B26" s="54"/>
      <c r="C26" s="54"/>
      <c r="D26" s="54"/>
      <c r="E26" s="54"/>
      <c r="F26" s="54"/>
      <c r="G26" s="54"/>
      <c r="H26" s="54"/>
      <c r="I26" s="152"/>
    </row>
    <row r="27" spans="1:9" ht="15">
      <c r="A27" s="289"/>
      <c r="B27" s="286"/>
      <c r="C27" s="286"/>
      <c r="D27" s="286"/>
      <c r="E27" s="290"/>
      <c r="F27" s="290"/>
      <c r="G27" s="286"/>
      <c r="H27" s="286"/>
      <c r="I27" s="287"/>
    </row>
    <row r="28" spans="1:9" ht="1.5" customHeight="1">
      <c r="A28" s="289"/>
      <c r="B28" s="286"/>
      <c r="C28" s="286"/>
      <c r="D28" s="286"/>
      <c r="E28" s="290"/>
      <c r="F28" s="290"/>
      <c r="G28" s="286"/>
      <c r="H28" s="286"/>
      <c r="I28" s="287"/>
    </row>
  </sheetData>
  <sheetProtection/>
  <mergeCells count="17">
    <mergeCell ref="H27:H28"/>
    <mergeCell ref="I27:I28"/>
    <mergeCell ref="A15:G16"/>
    <mergeCell ref="G27:G28"/>
    <mergeCell ref="A27:A28"/>
    <mergeCell ref="B27:B28"/>
    <mergeCell ref="C27:C28"/>
    <mergeCell ref="D27:D28"/>
    <mergeCell ref="E27:E28"/>
    <mergeCell ref="F27:F28"/>
    <mergeCell ref="A24:H24"/>
    <mergeCell ref="A20:H20"/>
    <mergeCell ref="A14:I14"/>
    <mergeCell ref="A3:I3"/>
    <mergeCell ref="A4:I10"/>
    <mergeCell ref="A1:I1"/>
    <mergeCell ref="A2:I2"/>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dimension ref="A1:IV131"/>
  <sheetViews>
    <sheetView view="pageBreakPreview" zoomScaleSheetLayoutView="100" zoomScalePageLayoutView="0" workbookViewId="0" topLeftCell="A1">
      <selection activeCell="A109" sqref="A109:K109"/>
    </sheetView>
  </sheetViews>
  <sheetFormatPr defaultColWidth="9.140625" defaultRowHeight="15"/>
  <cols>
    <col min="1" max="1" width="4.00390625" style="0" customWidth="1"/>
    <col min="7" max="7" width="10.140625" style="0" customWidth="1"/>
    <col min="8" max="8" width="10.8515625" style="0" customWidth="1"/>
    <col min="9" max="9" width="9.7109375" style="0" customWidth="1"/>
    <col min="10" max="10" width="10.140625" style="0" customWidth="1"/>
    <col min="13" max="13" width="11.421875" style="0" customWidth="1"/>
    <col min="14" max="14" width="10.140625" style="0" customWidth="1"/>
    <col min="15" max="15" width="9.140625" style="65" customWidth="1"/>
    <col min="16" max="16" width="5.140625" style="65" customWidth="1"/>
    <col min="17" max="17" width="9.140625" style="65" customWidth="1"/>
    <col min="18" max="18" width="12.00390625" style="0" customWidth="1"/>
    <col min="19" max="19" width="23.140625" style="0" customWidth="1"/>
    <col min="20" max="20" width="13.57421875" style="0" customWidth="1"/>
    <col min="21" max="21" width="8.421875" style="0" customWidth="1"/>
    <col min="22" max="22" width="16.28125" style="0" customWidth="1"/>
    <col min="23" max="23" width="10.140625" style="0" bestFit="1" customWidth="1"/>
  </cols>
  <sheetData>
    <row r="1" spans="1:14" ht="15">
      <c r="A1" s="380" t="s">
        <v>101</v>
      </c>
      <c r="B1" s="380"/>
      <c r="C1" s="380"/>
      <c r="D1" s="380"/>
      <c r="E1" s="380"/>
      <c r="F1" s="380"/>
      <c r="G1" s="380"/>
      <c r="H1" s="380"/>
      <c r="I1" s="380"/>
      <c r="J1" s="380"/>
      <c r="K1" s="380"/>
      <c r="L1" s="380"/>
      <c r="M1" s="380"/>
      <c r="N1" s="380"/>
    </row>
    <row r="2" spans="1:14" ht="15">
      <c r="A2" s="292" t="s">
        <v>102</v>
      </c>
      <c r="B2" s="292"/>
      <c r="C2" s="292"/>
      <c r="D2" s="292"/>
      <c r="E2" s="292"/>
      <c r="F2" s="292"/>
      <c r="G2" s="292"/>
      <c r="H2" s="292"/>
      <c r="I2" s="292"/>
      <c r="J2" s="292"/>
      <c r="K2" s="292"/>
      <c r="L2" s="292"/>
      <c r="M2" s="292"/>
      <c r="N2" s="292"/>
    </row>
    <row r="3" spans="1:14" ht="15" customHeight="1">
      <c r="A3" s="382" t="s">
        <v>103</v>
      </c>
      <c r="B3" s="382"/>
      <c r="C3" s="382"/>
      <c r="D3" s="382"/>
      <c r="E3" s="382"/>
      <c r="F3" s="382"/>
      <c r="G3" s="382"/>
      <c r="H3" s="382"/>
      <c r="I3" s="382"/>
      <c r="J3" s="382"/>
      <c r="K3" s="383" t="s">
        <v>104</v>
      </c>
      <c r="L3" s="383"/>
      <c r="M3" s="383"/>
      <c r="N3" s="383"/>
    </row>
    <row r="4" spans="1:17" s="61" customFormat="1" ht="28.5" customHeight="1">
      <c r="A4" s="381" t="s">
        <v>321</v>
      </c>
      <c r="B4" s="381"/>
      <c r="C4" s="381"/>
      <c r="D4" s="381"/>
      <c r="E4" s="381"/>
      <c r="F4" s="381"/>
      <c r="G4" s="381"/>
      <c r="H4" s="381"/>
      <c r="I4" s="381"/>
      <c r="J4" s="381"/>
      <c r="K4" s="342" t="s">
        <v>105</v>
      </c>
      <c r="L4" s="342"/>
      <c r="M4" s="384"/>
      <c r="N4" s="385"/>
      <c r="O4" s="66"/>
      <c r="P4" s="66"/>
      <c r="Q4" s="66"/>
    </row>
    <row r="5" spans="1:17" s="61" customFormat="1" ht="28.5" customHeight="1">
      <c r="A5" s="381" t="s">
        <v>322</v>
      </c>
      <c r="B5" s="381"/>
      <c r="C5" s="381"/>
      <c r="D5" s="381"/>
      <c r="E5" s="381"/>
      <c r="F5" s="381"/>
      <c r="G5" s="381"/>
      <c r="H5" s="381"/>
      <c r="I5" s="381"/>
      <c r="J5" s="381"/>
      <c r="K5" s="342" t="s">
        <v>105</v>
      </c>
      <c r="L5" s="342"/>
      <c r="M5" s="384"/>
      <c r="N5" s="385"/>
      <c r="O5" s="66"/>
      <c r="P5" s="66"/>
      <c r="Q5" s="66"/>
    </row>
    <row r="6" spans="1:13" ht="15">
      <c r="A6" s="302" t="s">
        <v>106</v>
      </c>
      <c r="B6" s="302"/>
      <c r="C6" s="302"/>
      <c r="D6" s="302"/>
      <c r="E6" s="302"/>
      <c r="F6" s="302"/>
      <c r="G6" s="302"/>
      <c r="H6" s="302"/>
      <c r="I6" s="302"/>
      <c r="J6" s="302"/>
      <c r="K6" s="302"/>
      <c r="L6" s="302"/>
      <c r="M6" s="302"/>
    </row>
    <row r="7" ht="15">
      <c r="A7" s="50"/>
    </row>
    <row r="8" spans="1:14" ht="15">
      <c r="A8" s="291" t="s">
        <v>107</v>
      </c>
      <c r="B8" s="291"/>
      <c r="C8" s="291"/>
      <c r="D8" s="291"/>
      <c r="E8" s="291"/>
      <c r="F8" s="291"/>
      <c r="G8" s="291"/>
      <c r="H8" s="291"/>
      <c r="I8" s="291"/>
      <c r="J8" s="291"/>
      <c r="K8" s="291"/>
      <c r="L8" s="291"/>
      <c r="M8" s="291"/>
      <c r="N8" s="291"/>
    </row>
    <row r="9" spans="1:14" ht="23.25" customHeight="1">
      <c r="A9" s="288" t="s">
        <v>108</v>
      </c>
      <c r="B9" s="288"/>
      <c r="C9" s="288"/>
      <c r="D9" s="288"/>
      <c r="E9" s="288"/>
      <c r="F9" s="288"/>
      <c r="G9" s="288"/>
      <c r="H9" s="288"/>
      <c r="I9" s="288"/>
      <c r="J9" s="288"/>
      <c r="K9" s="324" t="s">
        <v>24</v>
      </c>
      <c r="L9" s="324"/>
      <c r="M9" s="342"/>
      <c r="N9" s="342"/>
    </row>
    <row r="10" spans="1:14" ht="22.5" customHeight="1">
      <c r="A10" s="288"/>
      <c r="B10" s="288"/>
      <c r="C10" s="288"/>
      <c r="D10" s="288"/>
      <c r="E10" s="288"/>
      <c r="F10" s="288"/>
      <c r="G10" s="288"/>
      <c r="H10" s="288"/>
      <c r="I10" s="288"/>
      <c r="J10" s="288"/>
      <c r="K10" s="324" t="s">
        <v>25</v>
      </c>
      <c r="L10" s="324"/>
      <c r="M10" s="342"/>
      <c r="N10" s="342"/>
    </row>
    <row r="11" ht="15">
      <c r="A11" s="50"/>
    </row>
    <row r="12" ht="15">
      <c r="A12" s="50" t="s">
        <v>109</v>
      </c>
    </row>
    <row r="13" spans="1:14" ht="15">
      <c r="A13" s="386" t="s">
        <v>263</v>
      </c>
      <c r="B13" s="387"/>
      <c r="C13" s="387"/>
      <c r="D13" s="387"/>
      <c r="E13" s="387"/>
      <c r="F13" s="387"/>
      <c r="G13" s="387"/>
      <c r="H13" s="387"/>
      <c r="I13" s="387"/>
      <c r="J13" s="387"/>
      <c r="K13" s="387"/>
      <c r="L13" s="387"/>
      <c r="M13" s="387"/>
      <c r="N13" s="388"/>
    </row>
    <row r="14" spans="1:14" ht="15">
      <c r="A14" s="389"/>
      <c r="B14" s="390"/>
      <c r="C14" s="390"/>
      <c r="D14" s="390"/>
      <c r="E14" s="390"/>
      <c r="F14" s="390"/>
      <c r="G14" s="390"/>
      <c r="H14" s="390"/>
      <c r="I14" s="390"/>
      <c r="J14" s="390"/>
      <c r="K14" s="390"/>
      <c r="L14" s="390"/>
      <c r="M14" s="390"/>
      <c r="N14" s="391"/>
    </row>
    <row r="15" ht="15">
      <c r="A15" s="50"/>
    </row>
    <row r="16" spans="1:14" ht="15">
      <c r="A16" s="292" t="s">
        <v>110</v>
      </c>
      <c r="B16" s="292"/>
      <c r="C16" s="292"/>
      <c r="D16" s="292"/>
      <c r="E16" s="292"/>
      <c r="F16" s="292"/>
      <c r="G16" s="292"/>
      <c r="H16" s="292"/>
      <c r="I16" s="292"/>
      <c r="J16" s="292"/>
      <c r="K16" s="292"/>
      <c r="L16" s="292"/>
      <c r="M16" s="292"/>
      <c r="N16" s="292"/>
    </row>
    <row r="17" spans="1:14" ht="24.75" customHeight="1">
      <c r="A17" s="288" t="s">
        <v>111</v>
      </c>
      <c r="B17" s="288"/>
      <c r="C17" s="288"/>
      <c r="D17" s="288"/>
      <c r="E17" s="288"/>
      <c r="F17" s="288"/>
      <c r="G17" s="288"/>
      <c r="H17" s="288"/>
      <c r="I17" s="288"/>
      <c r="J17" s="288"/>
      <c r="K17" s="324" t="s">
        <v>24</v>
      </c>
      <c r="L17" s="343"/>
      <c r="M17" s="392"/>
      <c r="N17" s="392"/>
    </row>
    <row r="18" spans="1:14" ht="26.25" customHeight="1">
      <c r="A18" s="288"/>
      <c r="B18" s="288"/>
      <c r="C18" s="288"/>
      <c r="D18" s="288"/>
      <c r="E18" s="288"/>
      <c r="F18" s="288"/>
      <c r="G18" s="288"/>
      <c r="H18" s="288"/>
      <c r="I18" s="288"/>
      <c r="J18" s="288"/>
      <c r="K18" s="324" t="s">
        <v>25</v>
      </c>
      <c r="L18" s="324"/>
      <c r="M18" s="342"/>
      <c r="N18" s="342"/>
    </row>
    <row r="19" ht="15">
      <c r="A19" s="50"/>
    </row>
    <row r="20" ht="15">
      <c r="A20" s="50" t="s">
        <v>112</v>
      </c>
    </row>
    <row r="21" spans="1:14" ht="15">
      <c r="A21" s="344"/>
      <c r="B21" s="345"/>
      <c r="C21" s="345"/>
      <c r="D21" s="345"/>
      <c r="E21" s="345"/>
      <c r="F21" s="345"/>
      <c r="G21" s="345"/>
      <c r="H21" s="345"/>
      <c r="I21" s="345"/>
      <c r="J21" s="345"/>
      <c r="K21" s="345"/>
      <c r="L21" s="345"/>
      <c r="M21" s="345"/>
      <c r="N21" s="346"/>
    </row>
    <row r="22" spans="1:14" ht="15">
      <c r="A22" s="347"/>
      <c r="B22" s="348"/>
      <c r="C22" s="348"/>
      <c r="D22" s="348"/>
      <c r="E22" s="348"/>
      <c r="F22" s="348"/>
      <c r="G22" s="348"/>
      <c r="H22" s="348"/>
      <c r="I22" s="348"/>
      <c r="J22" s="348"/>
      <c r="K22" s="348"/>
      <c r="L22" s="348"/>
      <c r="M22" s="348"/>
      <c r="N22" s="349"/>
    </row>
    <row r="23" ht="15">
      <c r="A23" s="50"/>
    </row>
    <row r="24" spans="1:14" ht="15">
      <c r="A24" s="291" t="s">
        <v>113</v>
      </c>
      <c r="B24" s="291"/>
      <c r="C24" s="291"/>
      <c r="D24" s="291"/>
      <c r="E24" s="291"/>
      <c r="F24" s="291"/>
      <c r="G24" s="291"/>
      <c r="H24" s="291"/>
      <c r="I24" s="291"/>
      <c r="J24" s="291"/>
      <c r="K24" s="291"/>
      <c r="L24" s="291"/>
      <c r="M24" s="291"/>
      <c r="N24" s="291"/>
    </row>
    <row r="25" spans="1:14" ht="60.75" customHeight="1">
      <c r="A25" s="325" t="s">
        <v>173</v>
      </c>
      <c r="B25" s="326" t="s">
        <v>323</v>
      </c>
      <c r="C25" s="326"/>
      <c r="D25" s="326"/>
      <c r="E25" s="326"/>
      <c r="F25" s="326"/>
      <c r="G25" s="326"/>
      <c r="H25" s="326" t="s">
        <v>174</v>
      </c>
      <c r="I25" s="326"/>
      <c r="J25" s="326" t="s">
        <v>281</v>
      </c>
      <c r="K25" s="326"/>
      <c r="L25" s="326"/>
      <c r="M25" s="326"/>
      <c r="N25" s="326"/>
    </row>
    <row r="26" spans="1:14" ht="25.5">
      <c r="A26" s="325"/>
      <c r="B26" s="326"/>
      <c r="C26" s="326"/>
      <c r="D26" s="326"/>
      <c r="E26" s="326"/>
      <c r="F26" s="326"/>
      <c r="G26" s="326"/>
      <c r="H26" s="83" t="s">
        <v>142</v>
      </c>
      <c r="I26" s="83" t="s">
        <v>175</v>
      </c>
      <c r="J26" s="326"/>
      <c r="K26" s="326"/>
      <c r="L26" s="326"/>
      <c r="M26" s="326"/>
      <c r="N26" s="326"/>
    </row>
    <row r="27" spans="1:14" ht="15">
      <c r="A27" s="84"/>
      <c r="B27" s="327"/>
      <c r="C27" s="328"/>
      <c r="D27" s="328"/>
      <c r="E27" s="328"/>
      <c r="F27" s="328"/>
      <c r="G27" s="329"/>
      <c r="H27" s="85"/>
      <c r="I27" s="85"/>
      <c r="J27" s="339"/>
      <c r="K27" s="340"/>
      <c r="L27" s="340"/>
      <c r="M27" s="340"/>
      <c r="N27" s="341"/>
    </row>
    <row r="28" spans="1:14" ht="15">
      <c r="A28" s="84"/>
      <c r="B28" s="327"/>
      <c r="C28" s="328"/>
      <c r="D28" s="328"/>
      <c r="E28" s="328"/>
      <c r="F28" s="328"/>
      <c r="G28" s="329"/>
      <c r="H28" s="85"/>
      <c r="I28" s="85"/>
      <c r="J28" s="339"/>
      <c r="K28" s="340"/>
      <c r="L28" s="340"/>
      <c r="M28" s="340"/>
      <c r="N28" s="341"/>
    </row>
    <row r="29" spans="1:14" ht="15">
      <c r="A29" s="84"/>
      <c r="B29" s="327"/>
      <c r="C29" s="328"/>
      <c r="D29" s="328"/>
      <c r="E29" s="328"/>
      <c r="F29" s="328"/>
      <c r="G29" s="329"/>
      <c r="H29" s="85"/>
      <c r="I29" s="85"/>
      <c r="J29" s="339"/>
      <c r="K29" s="340"/>
      <c r="L29" s="340"/>
      <c r="M29" s="340"/>
      <c r="N29" s="341"/>
    </row>
    <row r="30" spans="1:14" ht="15">
      <c r="A30" s="302" t="s">
        <v>282</v>
      </c>
      <c r="B30" s="302"/>
      <c r="C30" s="302"/>
      <c r="D30" s="302"/>
      <c r="E30" s="302"/>
      <c r="F30" s="302"/>
      <c r="G30" s="302"/>
      <c r="H30" s="302"/>
      <c r="I30" s="302"/>
      <c r="J30" s="302"/>
      <c r="K30" s="302"/>
      <c r="L30" s="302"/>
      <c r="M30" s="302"/>
      <c r="N30" s="153"/>
    </row>
    <row r="31" ht="15">
      <c r="A31" s="50" t="s">
        <v>114</v>
      </c>
    </row>
    <row r="32" spans="1:14" ht="15">
      <c r="A32" s="330" t="s">
        <v>264</v>
      </c>
      <c r="B32" s="331"/>
      <c r="C32" s="331"/>
      <c r="D32" s="331"/>
      <c r="E32" s="331"/>
      <c r="F32" s="331"/>
      <c r="G32" s="331"/>
      <c r="H32" s="331"/>
      <c r="I32" s="331"/>
      <c r="J32" s="331"/>
      <c r="K32" s="331"/>
      <c r="L32" s="331"/>
      <c r="M32" s="331"/>
      <c r="N32" s="332"/>
    </row>
    <row r="33" spans="1:14" ht="15">
      <c r="A33" s="333"/>
      <c r="B33" s="334"/>
      <c r="C33" s="334"/>
      <c r="D33" s="334"/>
      <c r="E33" s="334"/>
      <c r="F33" s="334"/>
      <c r="G33" s="334"/>
      <c r="H33" s="334"/>
      <c r="I33" s="334"/>
      <c r="J33" s="334"/>
      <c r="K33" s="334"/>
      <c r="L33" s="334"/>
      <c r="M33" s="334"/>
      <c r="N33" s="335"/>
    </row>
    <row r="34" spans="1:14" ht="15">
      <c r="A34" s="333"/>
      <c r="B34" s="334"/>
      <c r="C34" s="334"/>
      <c r="D34" s="334"/>
      <c r="E34" s="334"/>
      <c r="F34" s="334"/>
      <c r="G34" s="334"/>
      <c r="H34" s="334"/>
      <c r="I34" s="334"/>
      <c r="J34" s="334"/>
      <c r="K34" s="334"/>
      <c r="L34" s="334"/>
      <c r="M34" s="334"/>
      <c r="N34" s="335"/>
    </row>
    <row r="35" spans="1:14" ht="15">
      <c r="A35" s="336"/>
      <c r="B35" s="337"/>
      <c r="C35" s="337"/>
      <c r="D35" s="337"/>
      <c r="E35" s="337"/>
      <c r="F35" s="337"/>
      <c r="G35" s="337"/>
      <c r="H35" s="337"/>
      <c r="I35" s="337"/>
      <c r="J35" s="337"/>
      <c r="K35" s="337"/>
      <c r="L35" s="337"/>
      <c r="M35" s="337"/>
      <c r="N35" s="338"/>
    </row>
    <row r="36" ht="15">
      <c r="A36" s="50"/>
    </row>
    <row r="37" spans="1:14" ht="15">
      <c r="A37" s="63" t="s">
        <v>115</v>
      </c>
      <c r="B37" s="63"/>
      <c r="C37" s="63"/>
      <c r="D37" s="63"/>
      <c r="E37" s="63"/>
      <c r="F37" s="63"/>
      <c r="G37" s="63"/>
      <c r="H37" s="63"/>
      <c r="I37" s="63"/>
      <c r="J37" s="63"/>
      <c r="K37" s="63"/>
      <c r="L37" s="63"/>
      <c r="M37" s="63"/>
      <c r="N37" s="63"/>
    </row>
    <row r="38" spans="1:14" ht="23.25" customHeight="1">
      <c r="A38" s="353" t="s">
        <v>196</v>
      </c>
      <c r="B38" s="353"/>
      <c r="C38" s="353"/>
      <c r="D38" s="353"/>
      <c r="E38" s="353"/>
      <c r="F38" s="353"/>
      <c r="G38" s="353"/>
      <c r="H38" s="353"/>
      <c r="I38" s="353"/>
      <c r="J38" s="353"/>
      <c r="K38" s="353"/>
      <c r="L38" s="353"/>
      <c r="M38" s="353"/>
      <c r="N38" s="353"/>
    </row>
    <row r="39" spans="1:14" ht="113.25" customHeight="1">
      <c r="A39" s="319" t="s">
        <v>265</v>
      </c>
      <c r="B39" s="319"/>
      <c r="C39" s="319"/>
      <c r="D39" s="319"/>
      <c r="E39" s="319"/>
      <c r="F39" s="319"/>
      <c r="G39" s="319"/>
      <c r="H39" s="319"/>
      <c r="I39" s="319"/>
      <c r="J39" s="319"/>
      <c r="K39" s="319"/>
      <c r="L39" s="319"/>
      <c r="M39" s="319"/>
      <c r="N39" s="319"/>
    </row>
    <row r="40" spans="1:14" ht="25.5" customHeight="1">
      <c r="A40" s="353" t="s">
        <v>116</v>
      </c>
      <c r="B40" s="353"/>
      <c r="C40" s="353"/>
      <c r="D40" s="353"/>
      <c r="E40" s="353"/>
      <c r="F40" s="353"/>
      <c r="G40" s="353"/>
      <c r="H40" s="353"/>
      <c r="I40" s="353"/>
      <c r="J40" s="353"/>
      <c r="K40" s="353"/>
      <c r="L40" s="353"/>
      <c r="M40" s="353"/>
      <c r="N40" s="353"/>
    </row>
    <row r="41" spans="1:256" ht="162.75" customHeight="1">
      <c r="A41" s="319" t="s">
        <v>273</v>
      </c>
      <c r="B41" s="319"/>
      <c r="C41" s="319"/>
      <c r="D41" s="319"/>
      <c r="E41" s="319"/>
      <c r="F41" s="319"/>
      <c r="G41" s="319"/>
      <c r="H41" s="319"/>
      <c r="I41" s="319"/>
      <c r="J41" s="319"/>
      <c r="K41" s="319"/>
      <c r="L41" s="319"/>
      <c r="M41" s="319"/>
      <c r="N41" s="3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19"/>
      <c r="IP41" s="119"/>
      <c r="IQ41" s="119"/>
      <c r="IR41" s="119"/>
      <c r="IS41" s="406"/>
      <c r="IT41" s="407"/>
      <c r="IU41" s="407"/>
      <c r="IV41" s="407"/>
    </row>
    <row r="42" spans="1:14" ht="33" customHeight="1">
      <c r="A42" s="353" t="s">
        <v>117</v>
      </c>
      <c r="B42" s="353"/>
      <c r="C42" s="353"/>
      <c r="D42" s="353"/>
      <c r="E42" s="353"/>
      <c r="F42" s="353"/>
      <c r="G42" s="353"/>
      <c r="H42" s="353"/>
      <c r="I42" s="353"/>
      <c r="J42" s="353"/>
      <c r="K42" s="353"/>
      <c r="L42" s="353"/>
      <c r="M42" s="353"/>
      <c r="N42" s="353"/>
    </row>
    <row r="43" spans="1:14" ht="114" customHeight="1">
      <c r="A43" s="298" t="s">
        <v>267</v>
      </c>
      <c r="B43" s="299"/>
      <c r="C43" s="299"/>
      <c r="D43" s="299"/>
      <c r="E43" s="299"/>
      <c r="F43" s="299"/>
      <c r="G43" s="299"/>
      <c r="H43" s="299"/>
      <c r="I43" s="299"/>
      <c r="J43" s="299"/>
      <c r="K43" s="299"/>
      <c r="L43" s="299"/>
      <c r="M43" s="299"/>
      <c r="N43" s="299"/>
    </row>
    <row r="44" ht="15">
      <c r="A44" s="50"/>
    </row>
    <row r="45" ht="15">
      <c r="A45" s="50"/>
    </row>
    <row r="46" spans="1:14" ht="15">
      <c r="A46" s="291" t="s">
        <v>118</v>
      </c>
      <c r="B46" s="291"/>
      <c r="C46" s="291"/>
      <c r="D46" s="291"/>
      <c r="E46" s="291"/>
      <c r="F46" s="291"/>
      <c r="G46" s="291"/>
      <c r="H46" s="291"/>
      <c r="I46" s="291"/>
      <c r="J46" s="291"/>
      <c r="K46" s="291"/>
      <c r="L46" s="291"/>
      <c r="M46" s="291"/>
      <c r="N46" s="291"/>
    </row>
    <row r="47" spans="1:14" s="64" customFormat="1" ht="27.75" customHeight="1">
      <c r="A47" s="300" t="s">
        <v>119</v>
      </c>
      <c r="B47" s="300"/>
      <c r="C47" s="300"/>
      <c r="D47" s="300"/>
      <c r="E47" s="300"/>
      <c r="F47" s="300"/>
      <c r="G47" s="300"/>
      <c r="H47" s="300"/>
      <c r="I47" s="300"/>
      <c r="J47" s="309"/>
      <c r="K47" s="309"/>
      <c r="L47" s="309"/>
      <c r="M47" s="309"/>
      <c r="N47" s="309"/>
    </row>
    <row r="48" spans="1:14" s="64" customFormat="1" ht="27.75" customHeight="1">
      <c r="A48" s="300" t="s">
        <v>120</v>
      </c>
      <c r="B48" s="300"/>
      <c r="C48" s="300"/>
      <c r="D48" s="300"/>
      <c r="E48" s="300"/>
      <c r="F48" s="300"/>
      <c r="G48" s="300"/>
      <c r="H48" s="300"/>
      <c r="I48" s="300"/>
      <c r="J48" s="309"/>
      <c r="K48" s="309"/>
      <c r="L48" s="309"/>
      <c r="M48" s="309"/>
      <c r="N48" s="309"/>
    </row>
    <row r="49" spans="1:14" s="64" customFormat="1" ht="27.75" customHeight="1">
      <c r="A49" s="300" t="s">
        <v>121</v>
      </c>
      <c r="B49" s="300"/>
      <c r="C49" s="300"/>
      <c r="D49" s="300"/>
      <c r="E49" s="300"/>
      <c r="F49" s="300"/>
      <c r="G49" s="300"/>
      <c r="H49" s="300"/>
      <c r="I49" s="300"/>
      <c r="J49" s="309"/>
      <c r="K49" s="309"/>
      <c r="L49" s="309"/>
      <c r="M49" s="309"/>
      <c r="N49" s="309"/>
    </row>
    <row r="50" spans="1:14" s="64" customFormat="1" ht="27.75" customHeight="1">
      <c r="A50" s="393" t="s">
        <v>122</v>
      </c>
      <c r="B50" s="394"/>
      <c r="C50" s="394"/>
      <c r="D50" s="394"/>
      <c r="E50" s="394"/>
      <c r="F50" s="394"/>
      <c r="G50" s="394"/>
      <c r="H50" s="394"/>
      <c r="I50" s="394"/>
      <c r="J50" s="394"/>
      <c r="K50" s="394"/>
      <c r="L50" s="394"/>
      <c r="M50" s="394"/>
      <c r="N50" s="395"/>
    </row>
    <row r="51" spans="1:14" s="64" customFormat="1" ht="27.75" customHeight="1">
      <c r="A51" s="300" t="s">
        <v>284</v>
      </c>
      <c r="B51" s="300"/>
      <c r="C51" s="300"/>
      <c r="D51" s="300"/>
      <c r="E51" s="300"/>
      <c r="F51" s="300"/>
      <c r="G51" s="300"/>
      <c r="H51" s="300"/>
      <c r="I51" s="300"/>
      <c r="J51" s="309"/>
      <c r="K51" s="309"/>
      <c r="L51" s="309"/>
      <c r="M51" s="309"/>
      <c r="N51" s="309"/>
    </row>
    <row r="52" spans="1:14" s="64" customFormat="1" ht="27.75" customHeight="1">
      <c r="A52" s="300" t="s">
        <v>283</v>
      </c>
      <c r="B52" s="300"/>
      <c r="C52" s="300"/>
      <c r="D52" s="300"/>
      <c r="E52" s="300"/>
      <c r="F52" s="300"/>
      <c r="G52" s="300"/>
      <c r="H52" s="300"/>
      <c r="I52" s="300"/>
      <c r="J52" s="309"/>
      <c r="K52" s="309"/>
      <c r="L52" s="309"/>
      <c r="M52" s="309"/>
      <c r="N52" s="309"/>
    </row>
    <row r="53" spans="1:14" s="64" customFormat="1" ht="27.75" customHeight="1">
      <c r="A53" s="300" t="s">
        <v>123</v>
      </c>
      <c r="B53" s="300"/>
      <c r="C53" s="300"/>
      <c r="D53" s="300"/>
      <c r="E53" s="300"/>
      <c r="F53" s="300"/>
      <c r="G53" s="300"/>
      <c r="H53" s="300"/>
      <c r="I53" s="300"/>
      <c r="J53" s="309"/>
      <c r="K53" s="309"/>
      <c r="L53" s="309"/>
      <c r="M53" s="309"/>
      <c r="N53" s="309"/>
    </row>
    <row r="54" ht="15">
      <c r="A54" s="50"/>
    </row>
    <row r="55" ht="15">
      <c r="A55" s="50"/>
    </row>
    <row r="56" spans="1:14" ht="15">
      <c r="A56" s="291" t="s">
        <v>176</v>
      </c>
      <c r="B56" s="291"/>
      <c r="C56" s="291"/>
      <c r="D56" s="291"/>
      <c r="E56" s="291"/>
      <c r="F56" s="291"/>
      <c r="G56" s="291"/>
      <c r="H56" s="291"/>
      <c r="I56" s="291"/>
      <c r="J56" s="291"/>
      <c r="K56" s="291"/>
      <c r="L56" s="291"/>
      <c r="M56" s="291"/>
      <c r="N56" s="291"/>
    </row>
    <row r="57" spans="1:14" ht="48" customHeight="1">
      <c r="A57" s="310" t="s">
        <v>124</v>
      </c>
      <c r="B57" s="310"/>
      <c r="C57" s="310"/>
      <c r="D57" s="310"/>
      <c r="E57" s="320" t="s">
        <v>220</v>
      </c>
      <c r="F57" s="310" t="s">
        <v>126</v>
      </c>
      <c r="G57" s="310" t="s">
        <v>127</v>
      </c>
      <c r="H57" s="310"/>
      <c r="I57" s="310" t="s">
        <v>227</v>
      </c>
      <c r="J57" s="323" t="s">
        <v>141</v>
      </c>
      <c r="K57" s="310" t="s">
        <v>129</v>
      </c>
      <c r="L57" s="310" t="s">
        <v>130</v>
      </c>
      <c r="M57" s="310" t="s">
        <v>131</v>
      </c>
      <c r="N57" s="310" t="s">
        <v>197</v>
      </c>
    </row>
    <row r="58" spans="1:14" ht="15">
      <c r="A58" s="310"/>
      <c r="B58" s="310"/>
      <c r="C58" s="310"/>
      <c r="D58" s="310"/>
      <c r="E58" s="321"/>
      <c r="F58" s="310"/>
      <c r="G58" s="310"/>
      <c r="H58" s="310"/>
      <c r="I58" s="310"/>
      <c r="J58" s="323"/>
      <c r="K58" s="310"/>
      <c r="L58" s="310"/>
      <c r="M58" s="310"/>
      <c r="N58" s="310"/>
    </row>
    <row r="59" spans="1:14" ht="12" customHeight="1">
      <c r="A59" s="310"/>
      <c r="B59" s="310"/>
      <c r="C59" s="310"/>
      <c r="D59" s="310"/>
      <c r="E59" s="321"/>
      <c r="F59" s="310"/>
      <c r="G59" s="310"/>
      <c r="H59" s="310"/>
      <c r="I59" s="310"/>
      <c r="J59" s="323"/>
      <c r="K59" s="310"/>
      <c r="L59" s="310"/>
      <c r="M59" s="310"/>
      <c r="N59" s="310"/>
    </row>
    <row r="60" spans="1:14" ht="15">
      <c r="A60" s="310"/>
      <c r="B60" s="310"/>
      <c r="C60" s="310"/>
      <c r="D60" s="310"/>
      <c r="E60" s="322"/>
      <c r="F60" s="310"/>
      <c r="G60" s="62" t="s">
        <v>6</v>
      </c>
      <c r="H60" s="62" t="s">
        <v>7</v>
      </c>
      <c r="I60" s="310"/>
      <c r="J60" s="323"/>
      <c r="K60" s="310"/>
      <c r="L60" s="310"/>
      <c r="M60" s="310"/>
      <c r="N60" s="310"/>
    </row>
    <row r="61" spans="1:14" ht="15">
      <c r="A61" s="310">
        <v>1</v>
      </c>
      <c r="B61" s="310"/>
      <c r="C61" s="310"/>
      <c r="D61" s="310"/>
      <c r="E61" s="87">
        <v>2</v>
      </c>
      <c r="F61" s="87">
        <v>3</v>
      </c>
      <c r="G61" s="62">
        <v>4</v>
      </c>
      <c r="H61" s="62">
        <v>5</v>
      </c>
      <c r="I61" s="90">
        <v>6</v>
      </c>
      <c r="J61" s="90">
        <v>7</v>
      </c>
      <c r="K61" s="62">
        <v>8</v>
      </c>
      <c r="L61" s="62">
        <v>9</v>
      </c>
      <c r="M61" s="354"/>
      <c r="N61" s="355"/>
    </row>
    <row r="62" spans="1:14" ht="15.75" customHeight="1">
      <c r="A62" s="311" t="s">
        <v>198</v>
      </c>
      <c r="B62" s="311"/>
      <c r="C62" s="311"/>
      <c r="D62" s="311"/>
      <c r="E62" s="311"/>
      <c r="F62" s="311"/>
      <c r="G62" s="311"/>
      <c r="H62" s="311"/>
      <c r="I62" s="311"/>
      <c r="J62" s="311"/>
      <c r="K62" s="311"/>
      <c r="L62" s="311"/>
      <c r="M62" s="311"/>
      <c r="N62" s="311"/>
    </row>
    <row r="63" spans="1:14" ht="15">
      <c r="A63" s="350" t="s">
        <v>207</v>
      </c>
      <c r="B63" s="351"/>
      <c r="C63" s="351"/>
      <c r="D63" s="352"/>
      <c r="E63" s="110" t="s">
        <v>209</v>
      </c>
      <c r="F63" s="110">
        <v>1</v>
      </c>
      <c r="G63" s="115">
        <f>H63*121/100</f>
        <v>4840</v>
      </c>
      <c r="H63" s="115">
        <v>4000</v>
      </c>
      <c r="I63" s="117">
        <v>4840</v>
      </c>
      <c r="J63" s="110">
        <v>90</v>
      </c>
      <c r="K63" s="115">
        <f>I63*J63/100</f>
        <v>4356</v>
      </c>
      <c r="L63" s="115">
        <f>I63-K63</f>
        <v>484</v>
      </c>
      <c r="M63" s="109" t="s">
        <v>211</v>
      </c>
      <c r="N63" s="116" t="s">
        <v>272</v>
      </c>
    </row>
    <row r="64" spans="1:14" ht="15">
      <c r="A64" s="350" t="s">
        <v>208</v>
      </c>
      <c r="B64" s="351"/>
      <c r="C64" s="351" t="s">
        <v>132</v>
      </c>
      <c r="D64" s="352"/>
      <c r="E64" s="110" t="s">
        <v>209</v>
      </c>
      <c r="F64" s="110">
        <v>1</v>
      </c>
      <c r="G64" s="115">
        <f>H64*121/100</f>
        <v>1210</v>
      </c>
      <c r="H64" s="115">
        <v>1000</v>
      </c>
      <c r="I64" s="117">
        <v>1210</v>
      </c>
      <c r="J64" s="110">
        <v>90</v>
      </c>
      <c r="K64" s="115">
        <f>I64*J64/100</f>
        <v>1089</v>
      </c>
      <c r="L64" s="115">
        <f>I64-K64</f>
        <v>121</v>
      </c>
      <c r="M64" s="109" t="s">
        <v>211</v>
      </c>
      <c r="N64" s="116" t="s">
        <v>272</v>
      </c>
    </row>
    <row r="65" spans="1:14" ht="15">
      <c r="A65" s="293"/>
      <c r="B65" s="294"/>
      <c r="C65" s="294" t="s">
        <v>132</v>
      </c>
      <c r="D65" s="295"/>
      <c r="E65" s="70" t="s">
        <v>132</v>
      </c>
      <c r="F65" s="70" t="s">
        <v>132</v>
      </c>
      <c r="G65" s="79" t="s">
        <v>132</v>
      </c>
      <c r="H65" s="79">
        <v>0</v>
      </c>
      <c r="I65" s="79">
        <v>0</v>
      </c>
      <c r="J65" s="79">
        <v>0</v>
      </c>
      <c r="K65" s="115">
        <f>I65*J65/100</f>
        <v>0</v>
      </c>
      <c r="L65" s="115">
        <f>I65-K65</f>
        <v>0</v>
      </c>
      <c r="M65" s="70"/>
      <c r="N65" s="93"/>
    </row>
    <row r="66" spans="1:14" ht="12" customHeight="1">
      <c r="A66" s="374" t="s">
        <v>199</v>
      </c>
      <c r="B66" s="375"/>
      <c r="C66" s="375"/>
      <c r="D66" s="375"/>
      <c r="E66" s="375"/>
      <c r="F66" s="375"/>
      <c r="G66" s="376"/>
      <c r="H66" s="75">
        <f>SUM(H63:H65)</f>
        <v>5000</v>
      </c>
      <c r="I66" s="75">
        <f>SUM(I63:I65)</f>
        <v>6050</v>
      </c>
      <c r="J66" s="69" t="s">
        <v>98</v>
      </c>
      <c r="K66" s="67">
        <f>SUM(K63:K65)</f>
        <v>5445</v>
      </c>
      <c r="L66" s="67">
        <f>SUM(L63:L65)</f>
        <v>605</v>
      </c>
      <c r="M66" s="296" t="s">
        <v>98</v>
      </c>
      <c r="N66" s="297"/>
    </row>
    <row r="67" spans="1:14" ht="15">
      <c r="A67" s="368" t="s">
        <v>183</v>
      </c>
      <c r="B67" s="368"/>
      <c r="C67" s="368"/>
      <c r="D67" s="368"/>
      <c r="E67" s="368"/>
      <c r="F67" s="368"/>
      <c r="G67" s="368"/>
      <c r="H67" s="368"/>
      <c r="I67" s="368"/>
      <c r="J67" s="368"/>
      <c r="K67" s="368"/>
      <c r="L67" s="368"/>
      <c r="M67" s="368"/>
      <c r="N67" s="368"/>
    </row>
    <row r="68" spans="1:14" ht="15">
      <c r="A68" s="350" t="s">
        <v>228</v>
      </c>
      <c r="B68" s="351"/>
      <c r="C68" s="351" t="s">
        <v>132</v>
      </c>
      <c r="D68" s="352"/>
      <c r="E68" s="110" t="s">
        <v>260</v>
      </c>
      <c r="F68" s="110">
        <v>50</v>
      </c>
      <c r="G68" s="115">
        <f>H68*121/100</f>
        <v>3630</v>
      </c>
      <c r="H68" s="115">
        <v>3000</v>
      </c>
      <c r="I68" s="117">
        <v>3630</v>
      </c>
      <c r="J68" s="110">
        <v>90</v>
      </c>
      <c r="K68" s="115">
        <f>I68*J68/100</f>
        <v>3267</v>
      </c>
      <c r="L68" s="115">
        <f>I68-K68</f>
        <v>363</v>
      </c>
      <c r="M68" s="109" t="s">
        <v>211</v>
      </c>
      <c r="N68" s="116" t="s">
        <v>272</v>
      </c>
    </row>
    <row r="69" spans="1:14" ht="15">
      <c r="A69" s="293"/>
      <c r="B69" s="294"/>
      <c r="C69" s="294" t="s">
        <v>132</v>
      </c>
      <c r="D69" s="295"/>
      <c r="E69" s="55" t="s">
        <v>132</v>
      </c>
      <c r="F69" s="55" t="s">
        <v>132</v>
      </c>
      <c r="G69" s="68" t="s">
        <v>132</v>
      </c>
      <c r="H69" s="68" t="s">
        <v>132</v>
      </c>
      <c r="I69" s="55" t="s">
        <v>132</v>
      </c>
      <c r="J69" s="55" t="s">
        <v>132</v>
      </c>
      <c r="K69" s="55" t="s">
        <v>132</v>
      </c>
      <c r="L69" s="68" t="s">
        <v>132</v>
      </c>
      <c r="M69" s="70"/>
      <c r="N69" s="54"/>
    </row>
    <row r="70" spans="1:14" ht="15">
      <c r="A70" s="293"/>
      <c r="B70" s="294"/>
      <c r="C70" s="294" t="s">
        <v>132</v>
      </c>
      <c r="D70" s="295"/>
      <c r="E70" s="55" t="s">
        <v>132</v>
      </c>
      <c r="F70" s="55" t="s">
        <v>132</v>
      </c>
      <c r="G70" s="68" t="s">
        <v>132</v>
      </c>
      <c r="H70" s="68" t="s">
        <v>132</v>
      </c>
      <c r="I70" s="55" t="s">
        <v>132</v>
      </c>
      <c r="J70" s="55" t="s">
        <v>132</v>
      </c>
      <c r="K70" s="55" t="s">
        <v>132</v>
      </c>
      <c r="L70" s="68" t="s">
        <v>132</v>
      </c>
      <c r="M70" s="70"/>
      <c r="N70" s="54"/>
    </row>
    <row r="71" spans="1:14" ht="37.5" customHeight="1">
      <c r="A71" s="374" t="s">
        <v>184</v>
      </c>
      <c r="B71" s="375"/>
      <c r="C71" s="375"/>
      <c r="D71" s="375"/>
      <c r="E71" s="375"/>
      <c r="F71" s="376"/>
      <c r="G71" s="75"/>
      <c r="H71" s="75">
        <f>SUM(H68:H70)</f>
        <v>3000</v>
      </c>
      <c r="I71" s="75">
        <f>SUM(I68:I70)</f>
        <v>3630</v>
      </c>
      <c r="J71" s="77" t="s">
        <v>98</v>
      </c>
      <c r="K71" s="78">
        <f>SUM(K68:K70)</f>
        <v>3267</v>
      </c>
      <c r="L71" s="78">
        <f>SUM(L68:L70)</f>
        <v>363</v>
      </c>
      <c r="M71" s="296" t="s">
        <v>98</v>
      </c>
      <c r="N71" s="297"/>
    </row>
    <row r="72" spans="1:14" ht="15">
      <c r="A72" s="372" t="s">
        <v>133</v>
      </c>
      <c r="B72" s="372"/>
      <c r="C72" s="372"/>
      <c r="D72" s="372"/>
      <c r="E72" s="372"/>
      <c r="F72" s="372"/>
      <c r="G72" s="372"/>
      <c r="H72" s="372"/>
      <c r="I72" s="372"/>
      <c r="J72" s="372"/>
      <c r="K72" s="372"/>
      <c r="L72" s="372"/>
      <c r="M72" s="372"/>
      <c r="N72" s="372"/>
    </row>
    <row r="73" spans="1:14" ht="15">
      <c r="A73" s="293"/>
      <c r="B73" s="294"/>
      <c r="C73" s="294" t="s">
        <v>132</v>
      </c>
      <c r="D73" s="295"/>
      <c r="E73" s="55" t="s">
        <v>132</v>
      </c>
      <c r="F73" s="55" t="s">
        <v>132</v>
      </c>
      <c r="G73" s="68" t="s">
        <v>132</v>
      </c>
      <c r="H73" s="68" t="s">
        <v>132</v>
      </c>
      <c r="I73" s="55" t="s">
        <v>132</v>
      </c>
      <c r="J73" s="55" t="s">
        <v>132</v>
      </c>
      <c r="K73" s="55" t="s">
        <v>132</v>
      </c>
      <c r="L73" s="68" t="s">
        <v>132</v>
      </c>
      <c r="M73" s="70"/>
      <c r="N73" s="54"/>
    </row>
    <row r="74" spans="1:14" ht="15">
      <c r="A74" s="293"/>
      <c r="B74" s="294"/>
      <c r="C74" s="294" t="s">
        <v>132</v>
      </c>
      <c r="D74" s="295"/>
      <c r="E74" s="55" t="s">
        <v>132</v>
      </c>
      <c r="F74" s="55" t="s">
        <v>132</v>
      </c>
      <c r="G74" s="68" t="s">
        <v>132</v>
      </c>
      <c r="H74" s="68" t="s">
        <v>132</v>
      </c>
      <c r="I74" s="55" t="s">
        <v>132</v>
      </c>
      <c r="J74" s="55" t="s">
        <v>132</v>
      </c>
      <c r="K74" s="55" t="s">
        <v>132</v>
      </c>
      <c r="L74" s="68" t="s">
        <v>132</v>
      </c>
      <c r="M74" s="70"/>
      <c r="N74" s="54"/>
    </row>
    <row r="75" spans="1:14" ht="15">
      <c r="A75" s="293"/>
      <c r="B75" s="294"/>
      <c r="C75" s="294" t="s">
        <v>132</v>
      </c>
      <c r="D75" s="295"/>
      <c r="E75" s="55" t="s">
        <v>132</v>
      </c>
      <c r="F75" s="55" t="s">
        <v>132</v>
      </c>
      <c r="G75" s="79" t="s">
        <v>132</v>
      </c>
      <c r="H75" s="79" t="s">
        <v>132</v>
      </c>
      <c r="I75" s="80" t="s">
        <v>132</v>
      </c>
      <c r="J75" s="80" t="s">
        <v>132</v>
      </c>
      <c r="K75" s="80" t="s">
        <v>132</v>
      </c>
      <c r="L75" s="79" t="s">
        <v>132</v>
      </c>
      <c r="M75" s="70"/>
      <c r="N75" s="54"/>
    </row>
    <row r="76" spans="1:14" ht="12" customHeight="1">
      <c r="A76" s="374" t="s">
        <v>134</v>
      </c>
      <c r="B76" s="375"/>
      <c r="C76" s="375"/>
      <c r="D76" s="375"/>
      <c r="E76" s="375"/>
      <c r="F76" s="375"/>
      <c r="G76" s="376"/>
      <c r="H76" s="75">
        <f>SUM(H73:H75)</f>
        <v>0</v>
      </c>
      <c r="I76" s="75">
        <f>SUM(I73:I75)</f>
        <v>0</v>
      </c>
      <c r="J76" s="77" t="s">
        <v>98</v>
      </c>
      <c r="K76" s="81">
        <f>SUM(K73:K75)</f>
        <v>0</v>
      </c>
      <c r="L76" s="81">
        <f>SUM(L73:L75)</f>
        <v>0</v>
      </c>
      <c r="M76" s="296" t="s">
        <v>98</v>
      </c>
      <c r="N76" s="297"/>
    </row>
    <row r="77" spans="1:14" ht="15">
      <c r="A77" s="311" t="s">
        <v>185</v>
      </c>
      <c r="B77" s="311"/>
      <c r="C77" s="311"/>
      <c r="D77" s="311"/>
      <c r="E77" s="311"/>
      <c r="F77" s="311"/>
      <c r="G77" s="311"/>
      <c r="H77" s="311"/>
      <c r="I77" s="311"/>
      <c r="J77" s="311"/>
      <c r="K77" s="311"/>
      <c r="L77" s="311"/>
      <c r="M77" s="311"/>
      <c r="N77" s="311"/>
    </row>
    <row r="78" spans="1:14" ht="15">
      <c r="A78" s="293"/>
      <c r="B78" s="294"/>
      <c r="C78" s="294" t="s">
        <v>132</v>
      </c>
      <c r="D78" s="295"/>
      <c r="E78" s="55" t="s">
        <v>132</v>
      </c>
      <c r="F78" s="55" t="s">
        <v>132</v>
      </c>
      <c r="G78" s="68" t="s">
        <v>132</v>
      </c>
      <c r="H78" s="68" t="s">
        <v>132</v>
      </c>
      <c r="I78" s="55" t="s">
        <v>132</v>
      </c>
      <c r="J78" s="55" t="s">
        <v>132</v>
      </c>
      <c r="K78" s="55" t="s">
        <v>132</v>
      </c>
      <c r="L78" s="68" t="s">
        <v>132</v>
      </c>
      <c r="M78" s="70"/>
      <c r="N78" s="54"/>
    </row>
    <row r="79" spans="1:14" ht="15">
      <c r="A79" s="293"/>
      <c r="B79" s="294"/>
      <c r="C79" s="294" t="s">
        <v>132</v>
      </c>
      <c r="D79" s="295"/>
      <c r="E79" s="55" t="s">
        <v>132</v>
      </c>
      <c r="F79" s="55" t="s">
        <v>132</v>
      </c>
      <c r="G79" s="68" t="s">
        <v>132</v>
      </c>
      <c r="H79" s="68" t="s">
        <v>132</v>
      </c>
      <c r="I79" s="55" t="s">
        <v>132</v>
      </c>
      <c r="J79" s="55" t="s">
        <v>132</v>
      </c>
      <c r="K79" s="55" t="s">
        <v>132</v>
      </c>
      <c r="L79" s="68" t="s">
        <v>132</v>
      </c>
      <c r="M79" s="70"/>
      <c r="N79" s="54"/>
    </row>
    <row r="80" spans="1:14" ht="15">
      <c r="A80" s="293"/>
      <c r="B80" s="294"/>
      <c r="C80" s="294" t="s">
        <v>132</v>
      </c>
      <c r="D80" s="295"/>
      <c r="E80" s="55" t="s">
        <v>132</v>
      </c>
      <c r="F80" s="55" t="s">
        <v>132</v>
      </c>
      <c r="G80" s="68" t="s">
        <v>132</v>
      </c>
      <c r="H80" s="68" t="s">
        <v>132</v>
      </c>
      <c r="I80" s="55" t="s">
        <v>132</v>
      </c>
      <c r="J80" s="55" t="s">
        <v>132</v>
      </c>
      <c r="K80" s="55" t="s">
        <v>132</v>
      </c>
      <c r="L80" s="68" t="s">
        <v>132</v>
      </c>
      <c r="M80" s="70"/>
      <c r="N80" s="54"/>
    </row>
    <row r="81" spans="1:14" ht="12" customHeight="1">
      <c r="A81" s="374" t="s">
        <v>186</v>
      </c>
      <c r="B81" s="375"/>
      <c r="C81" s="375"/>
      <c r="D81" s="375"/>
      <c r="E81" s="375"/>
      <c r="F81" s="375"/>
      <c r="G81" s="376"/>
      <c r="H81" s="75">
        <f>SUM(H78:H80)</f>
        <v>0</v>
      </c>
      <c r="I81" s="75">
        <f>SUM(I78:I80)</f>
        <v>0</v>
      </c>
      <c r="J81" s="76" t="s">
        <v>98</v>
      </c>
      <c r="K81" s="75">
        <f>SUM(K78:K80)</f>
        <v>0</v>
      </c>
      <c r="L81" s="75">
        <f>SUM(L78:L80)</f>
        <v>0</v>
      </c>
      <c r="M81" s="296" t="s">
        <v>98</v>
      </c>
      <c r="N81" s="297"/>
    </row>
    <row r="82" spans="1:14" ht="15">
      <c r="A82" s="311" t="s">
        <v>187</v>
      </c>
      <c r="B82" s="311"/>
      <c r="C82" s="311"/>
      <c r="D82" s="311"/>
      <c r="E82" s="311"/>
      <c r="F82" s="311"/>
      <c r="G82" s="311"/>
      <c r="H82" s="311"/>
      <c r="I82" s="311"/>
      <c r="J82" s="311"/>
      <c r="K82" s="311"/>
      <c r="L82" s="311"/>
      <c r="M82" s="311"/>
      <c r="N82" s="311"/>
    </row>
    <row r="83" spans="1:14" ht="15">
      <c r="A83" s="293"/>
      <c r="B83" s="294"/>
      <c r="C83" s="294" t="s">
        <v>132</v>
      </c>
      <c r="D83" s="295"/>
      <c r="E83" s="55" t="s">
        <v>132</v>
      </c>
      <c r="F83" s="55" t="s">
        <v>132</v>
      </c>
      <c r="G83" s="68" t="s">
        <v>132</v>
      </c>
      <c r="H83" s="68" t="s">
        <v>132</v>
      </c>
      <c r="I83" s="55" t="s">
        <v>132</v>
      </c>
      <c r="J83" s="55" t="s">
        <v>132</v>
      </c>
      <c r="K83" s="55" t="s">
        <v>132</v>
      </c>
      <c r="L83" s="68" t="s">
        <v>132</v>
      </c>
      <c r="M83" s="70"/>
      <c r="N83" s="54"/>
    </row>
    <row r="84" spans="1:14" ht="15">
      <c r="A84" s="293"/>
      <c r="B84" s="294"/>
      <c r="C84" s="294" t="s">
        <v>132</v>
      </c>
      <c r="D84" s="295"/>
      <c r="E84" s="55" t="s">
        <v>132</v>
      </c>
      <c r="F84" s="55" t="s">
        <v>132</v>
      </c>
      <c r="G84" s="68" t="s">
        <v>132</v>
      </c>
      <c r="H84" s="68" t="s">
        <v>132</v>
      </c>
      <c r="I84" s="55" t="s">
        <v>132</v>
      </c>
      <c r="J84" s="55" t="s">
        <v>132</v>
      </c>
      <c r="K84" s="55" t="s">
        <v>132</v>
      </c>
      <c r="L84" s="68" t="s">
        <v>132</v>
      </c>
      <c r="M84" s="70"/>
      <c r="N84" s="54"/>
    </row>
    <row r="85" spans="1:14" ht="15">
      <c r="A85" s="293"/>
      <c r="B85" s="294"/>
      <c r="C85" s="294" t="s">
        <v>132</v>
      </c>
      <c r="D85" s="295"/>
      <c r="E85" s="55" t="s">
        <v>132</v>
      </c>
      <c r="F85" s="55" t="s">
        <v>132</v>
      </c>
      <c r="G85" s="68" t="s">
        <v>132</v>
      </c>
      <c r="H85" s="68" t="s">
        <v>132</v>
      </c>
      <c r="I85" s="55" t="s">
        <v>132</v>
      </c>
      <c r="J85" s="55" t="s">
        <v>132</v>
      </c>
      <c r="K85" s="55" t="s">
        <v>132</v>
      </c>
      <c r="L85" s="68" t="s">
        <v>132</v>
      </c>
      <c r="M85" s="70"/>
      <c r="N85" s="54"/>
    </row>
    <row r="86" spans="1:14" ht="12" customHeight="1">
      <c r="A86" s="374" t="s">
        <v>188</v>
      </c>
      <c r="B86" s="375"/>
      <c r="C86" s="375"/>
      <c r="D86" s="375"/>
      <c r="E86" s="375"/>
      <c r="F86" s="375"/>
      <c r="G86" s="376"/>
      <c r="H86" s="75">
        <f>SUM(H83:H85)</f>
        <v>0</v>
      </c>
      <c r="I86" s="75">
        <f>SUM(I83:I85)</f>
        <v>0</v>
      </c>
      <c r="J86" s="76" t="s">
        <v>98</v>
      </c>
      <c r="K86" s="75">
        <f>SUM(K83:K85)</f>
        <v>0</v>
      </c>
      <c r="L86" s="75">
        <f>SUM(L83:L85)</f>
        <v>0</v>
      </c>
      <c r="M86" s="296" t="s">
        <v>98</v>
      </c>
      <c r="N86" s="297"/>
    </row>
    <row r="87" spans="1:14" ht="15">
      <c r="A87" s="311" t="s">
        <v>189</v>
      </c>
      <c r="B87" s="311"/>
      <c r="C87" s="311"/>
      <c r="D87" s="311"/>
      <c r="E87" s="311"/>
      <c r="F87" s="311"/>
      <c r="G87" s="311"/>
      <c r="H87" s="311"/>
      <c r="I87" s="311"/>
      <c r="J87" s="311"/>
      <c r="K87" s="311"/>
      <c r="L87" s="311"/>
      <c r="M87" s="311"/>
      <c r="N87" s="311"/>
    </row>
    <row r="88" spans="1:14" ht="15">
      <c r="A88" s="293"/>
      <c r="B88" s="294" t="s">
        <v>132</v>
      </c>
      <c r="C88" s="294"/>
      <c r="D88" s="295" t="s">
        <v>132</v>
      </c>
      <c r="E88" s="55" t="s">
        <v>132</v>
      </c>
      <c r="F88" s="55" t="s">
        <v>132</v>
      </c>
      <c r="G88" s="68"/>
      <c r="H88" s="68"/>
      <c r="I88" s="55"/>
      <c r="J88" s="55"/>
      <c r="K88" s="55"/>
      <c r="L88" s="68"/>
      <c r="M88" s="70"/>
      <c r="N88" s="54"/>
    </row>
    <row r="89" spans="1:14" ht="15">
      <c r="A89" s="293"/>
      <c r="B89" s="294" t="s">
        <v>132</v>
      </c>
      <c r="C89" s="294"/>
      <c r="D89" s="295" t="s">
        <v>132</v>
      </c>
      <c r="E89" s="55" t="s">
        <v>132</v>
      </c>
      <c r="F89" s="55" t="s">
        <v>132</v>
      </c>
      <c r="G89" s="68" t="s">
        <v>132</v>
      </c>
      <c r="H89" s="68" t="s">
        <v>132</v>
      </c>
      <c r="I89" s="55" t="s">
        <v>132</v>
      </c>
      <c r="J89" s="55" t="s">
        <v>132</v>
      </c>
      <c r="K89" s="55" t="s">
        <v>132</v>
      </c>
      <c r="L89" s="68" t="s">
        <v>132</v>
      </c>
      <c r="M89" s="70"/>
      <c r="N89" s="54"/>
    </row>
    <row r="90" spans="1:21" ht="15" customHeight="1">
      <c r="A90" s="293"/>
      <c r="B90" s="294" t="s">
        <v>132</v>
      </c>
      <c r="C90" s="294"/>
      <c r="D90" s="295" t="s">
        <v>132</v>
      </c>
      <c r="E90" s="55" t="s">
        <v>132</v>
      </c>
      <c r="F90" s="55" t="s">
        <v>132</v>
      </c>
      <c r="G90" s="68" t="s">
        <v>132</v>
      </c>
      <c r="H90" s="68" t="s">
        <v>132</v>
      </c>
      <c r="I90" s="55" t="s">
        <v>132</v>
      </c>
      <c r="J90" s="55" t="s">
        <v>132</v>
      </c>
      <c r="K90" s="55" t="s">
        <v>132</v>
      </c>
      <c r="L90" s="68" t="s">
        <v>132</v>
      </c>
      <c r="M90" s="70"/>
      <c r="N90" s="54"/>
      <c r="Q90" s="405" t="s">
        <v>266</v>
      </c>
      <c r="R90" s="405"/>
      <c r="S90" s="405"/>
      <c r="T90" s="405"/>
      <c r="U90" s="405"/>
    </row>
    <row r="91" spans="1:21" ht="12" customHeight="1">
      <c r="A91" s="374" t="s">
        <v>135</v>
      </c>
      <c r="B91" s="375"/>
      <c r="C91" s="375"/>
      <c r="D91" s="375"/>
      <c r="E91" s="375"/>
      <c r="F91" s="375"/>
      <c r="G91" s="376"/>
      <c r="H91" s="75">
        <f>SUM(H88:H90)</f>
        <v>0</v>
      </c>
      <c r="I91" s="75">
        <f>SUM(I88:I90)</f>
        <v>0</v>
      </c>
      <c r="J91" s="76" t="s">
        <v>98</v>
      </c>
      <c r="K91" s="75">
        <f>SUM(K88:K90)</f>
        <v>0</v>
      </c>
      <c r="L91" s="75">
        <f>SUM(L88:L90)</f>
        <v>0</v>
      </c>
      <c r="M91" s="296" t="s">
        <v>98</v>
      </c>
      <c r="N91" s="297"/>
      <c r="Q91" s="405"/>
      <c r="R91" s="405"/>
      <c r="S91" s="405"/>
      <c r="T91" s="405"/>
      <c r="U91" s="405"/>
    </row>
    <row r="92" spans="1:21" ht="15" customHeight="1">
      <c r="A92" s="311" t="s">
        <v>285</v>
      </c>
      <c r="B92" s="311"/>
      <c r="C92" s="311"/>
      <c r="D92" s="311"/>
      <c r="E92" s="311"/>
      <c r="F92" s="311"/>
      <c r="G92" s="311"/>
      <c r="H92" s="311"/>
      <c r="I92" s="311"/>
      <c r="J92" s="311"/>
      <c r="K92" s="311"/>
      <c r="L92" s="311"/>
      <c r="M92" s="311"/>
      <c r="N92" s="311"/>
      <c r="Q92" s="405"/>
      <c r="R92" s="405"/>
      <c r="S92" s="405"/>
      <c r="T92" s="405"/>
      <c r="U92" s="405"/>
    </row>
    <row r="93" spans="1:21" ht="39" customHeight="1">
      <c r="A93" s="399" t="s">
        <v>288</v>
      </c>
      <c r="B93" s="400" t="s">
        <v>132</v>
      </c>
      <c r="C93" s="400"/>
      <c r="D93" s="401" t="s">
        <v>132</v>
      </c>
      <c r="E93" s="110" t="s">
        <v>209</v>
      </c>
      <c r="F93" s="110">
        <v>1</v>
      </c>
      <c r="G93" s="114">
        <f>400*121/100</f>
        <v>484</v>
      </c>
      <c r="H93" s="114">
        <v>400</v>
      </c>
      <c r="I93" s="110">
        <v>484</v>
      </c>
      <c r="J93" s="110">
        <v>90</v>
      </c>
      <c r="K93" s="110">
        <f>I93*90/100</f>
        <v>435.6</v>
      </c>
      <c r="L93" s="114">
        <f>I93-K93</f>
        <v>48.39999999999998</v>
      </c>
      <c r="M93" s="112" t="s">
        <v>211</v>
      </c>
      <c r="N93" s="113" t="s">
        <v>210</v>
      </c>
      <c r="Q93" s="405"/>
      <c r="R93" s="405"/>
      <c r="S93" s="405"/>
      <c r="T93" s="405"/>
      <c r="U93" s="405"/>
    </row>
    <row r="94" spans="1:21" ht="15">
      <c r="A94" s="293" t="s">
        <v>230</v>
      </c>
      <c r="B94" s="294" t="s">
        <v>132</v>
      </c>
      <c r="C94" s="294"/>
      <c r="D94" s="295" t="s">
        <v>132</v>
      </c>
      <c r="E94" s="55" t="s">
        <v>132</v>
      </c>
      <c r="F94" s="55" t="s">
        <v>132</v>
      </c>
      <c r="G94" s="68" t="s">
        <v>132</v>
      </c>
      <c r="H94" s="68" t="s">
        <v>132</v>
      </c>
      <c r="I94" s="55" t="s">
        <v>132</v>
      </c>
      <c r="J94" s="55" t="s">
        <v>132</v>
      </c>
      <c r="K94" s="55" t="s">
        <v>132</v>
      </c>
      <c r="L94" s="68" t="s">
        <v>132</v>
      </c>
      <c r="M94" s="70"/>
      <c r="N94" s="54"/>
      <c r="P94" s="143"/>
      <c r="Q94" s="143"/>
      <c r="R94" s="144"/>
      <c r="S94" s="144"/>
      <c r="T94" s="308" t="s">
        <v>222</v>
      </c>
      <c r="U94" s="422" t="s">
        <v>219</v>
      </c>
    </row>
    <row r="95" spans="1:21" ht="17.25" customHeight="1">
      <c r="A95" s="293"/>
      <c r="B95" s="294" t="s">
        <v>132</v>
      </c>
      <c r="C95" s="294"/>
      <c r="D95" s="295" t="s">
        <v>132</v>
      </c>
      <c r="E95" s="55" t="s">
        <v>132</v>
      </c>
      <c r="F95" s="55" t="s">
        <v>132</v>
      </c>
      <c r="G95" s="68" t="s">
        <v>132</v>
      </c>
      <c r="H95" s="68" t="s">
        <v>132</v>
      </c>
      <c r="I95" s="55" t="s">
        <v>132</v>
      </c>
      <c r="J95" s="55" t="s">
        <v>132</v>
      </c>
      <c r="K95" s="55" t="s">
        <v>132</v>
      </c>
      <c r="L95" s="68" t="s">
        <v>132</v>
      </c>
      <c r="M95" s="70"/>
      <c r="N95" s="54"/>
      <c r="P95" s="144"/>
      <c r="Q95" s="408"/>
      <c r="R95" s="408"/>
      <c r="S95" s="408"/>
      <c r="T95" s="308"/>
      <c r="U95" s="423"/>
    </row>
    <row r="96" spans="1:21" ht="15">
      <c r="A96" s="374" t="s">
        <v>33</v>
      </c>
      <c r="B96" s="375"/>
      <c r="C96" s="375"/>
      <c r="D96" s="375"/>
      <c r="E96" s="375"/>
      <c r="F96" s="375"/>
      <c r="G96" s="376"/>
      <c r="H96" s="75">
        <f>SUM(H93:H95)</f>
        <v>400</v>
      </c>
      <c r="I96" s="75">
        <f>SUM(I93:I95)</f>
        <v>484</v>
      </c>
      <c r="J96" s="76" t="s">
        <v>98</v>
      </c>
      <c r="K96" s="75">
        <f>SUM(K93:K95)</f>
        <v>435.6</v>
      </c>
      <c r="L96" s="75">
        <f>SUM(L93:L95)</f>
        <v>48.39999999999998</v>
      </c>
      <c r="M96" s="296" t="s">
        <v>98</v>
      </c>
      <c r="N96" s="297"/>
      <c r="P96" s="145"/>
      <c r="Q96" s="141"/>
      <c r="R96" s="141"/>
      <c r="S96" s="141"/>
      <c r="T96" s="308"/>
      <c r="U96" s="424"/>
    </row>
    <row r="97" spans="1:21" ht="27.75" customHeight="1">
      <c r="A97" s="303" t="s">
        <v>287</v>
      </c>
      <c r="B97" s="304"/>
      <c r="C97" s="304"/>
      <c r="D97" s="304"/>
      <c r="E97" s="304"/>
      <c r="F97" s="304"/>
      <c r="G97" s="305"/>
      <c r="H97" s="75">
        <f>H96+H91+H86+H81+H76+H71+H66</f>
        <v>8400</v>
      </c>
      <c r="I97" s="75">
        <f>I96+I91+I86+I81+I76+I71+I66</f>
        <v>10164</v>
      </c>
      <c r="J97" s="75" t="s">
        <v>98</v>
      </c>
      <c r="K97" s="75">
        <f>K96+K91+K86+K81+K76+K71+K66</f>
        <v>9147.6</v>
      </c>
      <c r="L97" s="75">
        <f>L96+L91+L86+L81+L76+L71+L66</f>
        <v>1016.4</v>
      </c>
      <c r="M97" s="306" t="s">
        <v>98</v>
      </c>
      <c r="N97" s="307"/>
      <c r="P97" s="139">
        <v>1</v>
      </c>
      <c r="Q97" s="140" t="s">
        <v>212</v>
      </c>
      <c r="R97" s="141"/>
      <c r="S97" s="142"/>
      <c r="T97" s="157">
        <f>I66</f>
        <v>6050</v>
      </c>
      <c r="U97" s="101"/>
    </row>
    <row r="98" spans="1:21" ht="45" customHeight="1">
      <c r="A98" s="311" t="s">
        <v>286</v>
      </c>
      <c r="B98" s="311"/>
      <c r="C98" s="311"/>
      <c r="D98" s="311"/>
      <c r="E98" s="311"/>
      <c r="F98" s="311"/>
      <c r="G98" s="311"/>
      <c r="H98" s="311"/>
      <c r="I98" s="311"/>
      <c r="J98" s="311"/>
      <c r="K98" s="311"/>
      <c r="L98" s="311"/>
      <c r="M98" s="311"/>
      <c r="N98" s="311"/>
      <c r="P98" s="85">
        <v>2</v>
      </c>
      <c r="Q98" s="402" t="s">
        <v>213</v>
      </c>
      <c r="R98" s="403"/>
      <c r="S98" s="404"/>
      <c r="T98" s="157">
        <f>I71</f>
        <v>3630</v>
      </c>
      <c r="U98" s="101"/>
    </row>
    <row r="99" spans="1:21" ht="15">
      <c r="A99" s="399" t="s">
        <v>221</v>
      </c>
      <c r="B99" s="400"/>
      <c r="C99" s="400" t="s">
        <v>132</v>
      </c>
      <c r="D99" s="401"/>
      <c r="E99" s="110" t="s">
        <v>209</v>
      </c>
      <c r="F99" s="110">
        <v>6</v>
      </c>
      <c r="G99" s="111">
        <v>1524</v>
      </c>
      <c r="H99" s="111">
        <v>1524</v>
      </c>
      <c r="I99" s="110">
        <v>1524</v>
      </c>
      <c r="J99" s="110">
        <v>90</v>
      </c>
      <c r="K99" s="110">
        <f>I99*90/100</f>
        <v>1371.6</v>
      </c>
      <c r="L99" s="111">
        <f>I99-K99</f>
        <v>152.4000000000001</v>
      </c>
      <c r="M99" s="112" t="s">
        <v>211</v>
      </c>
      <c r="N99" s="113" t="s">
        <v>210</v>
      </c>
      <c r="P99" s="85">
        <v>3</v>
      </c>
      <c r="Q99" s="130" t="s">
        <v>214</v>
      </c>
      <c r="R99" s="131"/>
      <c r="S99" s="132"/>
      <c r="T99" s="157">
        <f>I76</f>
        <v>0</v>
      </c>
      <c r="U99" s="101"/>
    </row>
    <row r="100" spans="1:21" ht="15">
      <c r="A100" s="293"/>
      <c r="B100" s="294"/>
      <c r="C100" s="294" t="s">
        <v>132</v>
      </c>
      <c r="D100" s="295"/>
      <c r="E100" s="55" t="s">
        <v>132</v>
      </c>
      <c r="F100" s="55" t="s">
        <v>132</v>
      </c>
      <c r="G100" s="111"/>
      <c r="H100" s="111"/>
      <c r="I100" s="110"/>
      <c r="J100" s="110"/>
      <c r="K100" s="110"/>
      <c r="L100" s="111"/>
      <c r="M100" s="112"/>
      <c r="N100" s="113"/>
      <c r="P100" s="85">
        <v>4</v>
      </c>
      <c r="Q100" s="130" t="s">
        <v>215</v>
      </c>
      <c r="R100" s="131"/>
      <c r="S100" s="132"/>
      <c r="T100" s="157">
        <f>I81</f>
        <v>0</v>
      </c>
      <c r="U100" s="101"/>
    </row>
    <row r="101" spans="1:21" ht="15">
      <c r="A101" s="293"/>
      <c r="B101" s="294"/>
      <c r="C101" s="294" t="s">
        <v>132</v>
      </c>
      <c r="D101" s="295"/>
      <c r="E101" s="55" t="s">
        <v>132</v>
      </c>
      <c r="F101" s="55" t="s">
        <v>132</v>
      </c>
      <c r="G101" s="68" t="s">
        <v>132</v>
      </c>
      <c r="H101" s="68" t="s">
        <v>132</v>
      </c>
      <c r="I101" s="55" t="s">
        <v>132</v>
      </c>
      <c r="J101" s="55" t="s">
        <v>132</v>
      </c>
      <c r="K101" s="55" t="s">
        <v>132</v>
      </c>
      <c r="L101" s="68" t="s">
        <v>132</v>
      </c>
      <c r="M101" s="70"/>
      <c r="N101" s="54"/>
      <c r="P101" s="85">
        <v>5</v>
      </c>
      <c r="Q101" s="130" t="s">
        <v>216</v>
      </c>
      <c r="R101" s="131"/>
      <c r="S101" s="132"/>
      <c r="T101" s="157">
        <f>I86</f>
        <v>0</v>
      </c>
      <c r="U101" s="101"/>
    </row>
    <row r="102" spans="1:21" ht="16.5" customHeight="1">
      <c r="A102" s="374" t="s">
        <v>289</v>
      </c>
      <c r="B102" s="375"/>
      <c r="C102" s="375"/>
      <c r="D102" s="375"/>
      <c r="E102" s="375"/>
      <c r="F102" s="375"/>
      <c r="G102" s="376"/>
      <c r="H102" s="75">
        <f>SUM(H99:H101)</f>
        <v>1524</v>
      </c>
      <c r="I102" s="75">
        <f>SUM(I99:I101)</f>
        <v>1524</v>
      </c>
      <c r="J102" s="76" t="s">
        <v>98</v>
      </c>
      <c r="K102" s="75">
        <f>SUM(K99:K101)</f>
        <v>1371.6</v>
      </c>
      <c r="L102" s="75">
        <f>SUM(L99:L101)</f>
        <v>152.4000000000001</v>
      </c>
      <c r="M102" s="425" t="s">
        <v>98</v>
      </c>
      <c r="N102" s="426"/>
      <c r="P102" s="85">
        <v>6</v>
      </c>
      <c r="Q102" s="99" t="s">
        <v>223</v>
      </c>
      <c r="R102" s="85"/>
      <c r="S102" s="85"/>
      <c r="T102" s="157">
        <f>I91</f>
        <v>0</v>
      </c>
      <c r="U102" s="101">
        <f>(T102*100)/(T97+T98+T99+T100)</f>
        <v>0</v>
      </c>
    </row>
    <row r="103" spans="1:21" ht="15" customHeight="1">
      <c r="A103" s="377" t="s">
        <v>18</v>
      </c>
      <c r="B103" s="378"/>
      <c r="C103" s="378"/>
      <c r="D103" s="378"/>
      <c r="E103" s="378"/>
      <c r="F103" s="378"/>
      <c r="G103" s="379"/>
      <c r="H103" s="75">
        <f>H102+H91+H86+H81+H76+H71+H66+H96</f>
        <v>9924</v>
      </c>
      <c r="I103" s="75">
        <f>I102+I91+I86+I81+I76+I71+I66+I96</f>
        <v>11688</v>
      </c>
      <c r="J103" s="76" t="s">
        <v>98</v>
      </c>
      <c r="K103" s="75">
        <f>K102+K91+K86+K81+K76+K71+K66+K96</f>
        <v>10519.2</v>
      </c>
      <c r="L103" s="75">
        <f>L102+L91+L86+L81+L76+L71+L66+L96</f>
        <v>1168.8000000000002</v>
      </c>
      <c r="M103" s="427"/>
      <c r="N103" s="428"/>
      <c r="P103" s="417">
        <v>7</v>
      </c>
      <c r="Q103" s="411" t="s">
        <v>224</v>
      </c>
      <c r="R103" s="412"/>
      <c r="S103" s="413"/>
      <c r="T103" s="419">
        <f>I96</f>
        <v>484</v>
      </c>
      <c r="U103" s="420">
        <f>T103*100/(T97+T98+T99+T100+T101)</f>
        <v>5</v>
      </c>
    </row>
    <row r="104" spans="1:21" ht="15" customHeight="1">
      <c r="A104" s="146"/>
      <c r="B104" s="146"/>
      <c r="C104" s="146"/>
      <c r="D104" s="146"/>
      <c r="E104" s="146"/>
      <c r="F104" s="146"/>
      <c r="G104" s="146"/>
      <c r="H104" s="147"/>
      <c r="I104" s="147"/>
      <c r="J104" s="148"/>
      <c r="K104" s="147"/>
      <c r="L104" s="147"/>
      <c r="M104" s="149"/>
      <c r="N104" s="149"/>
      <c r="P104" s="418"/>
      <c r="Q104" s="414"/>
      <c r="R104" s="415"/>
      <c r="S104" s="416"/>
      <c r="T104" s="418"/>
      <c r="U104" s="421"/>
    </row>
    <row r="105" spans="1:21" ht="15">
      <c r="A105" s="57" t="s">
        <v>136</v>
      </c>
      <c r="B105" s="58"/>
      <c r="C105" s="58"/>
      <c r="D105" s="58"/>
      <c r="E105" s="58"/>
      <c r="F105" s="58"/>
      <c r="G105" s="58"/>
      <c r="H105" s="58"/>
      <c r="I105" s="58"/>
      <c r="J105" s="58"/>
      <c r="K105" s="58"/>
      <c r="L105" s="58"/>
      <c r="M105" s="58"/>
      <c r="N105" s="58"/>
      <c r="P105" s="100">
        <v>8</v>
      </c>
      <c r="Q105" s="133" t="s">
        <v>290</v>
      </c>
      <c r="R105" s="134"/>
      <c r="S105" s="135"/>
      <c r="T105" s="154">
        <f>I102</f>
        <v>1524</v>
      </c>
      <c r="U105" s="102">
        <f>(100*T105)/(T97+T98+T99+T100+T101+T102+T103)</f>
        <v>14.994096812278631</v>
      </c>
    </row>
    <row r="106" spans="1:21" ht="34.5" customHeight="1">
      <c r="A106" s="409" t="s">
        <v>226</v>
      </c>
      <c r="B106" s="409"/>
      <c r="C106" s="409"/>
      <c r="D106" s="409"/>
      <c r="E106" s="409"/>
      <c r="F106" s="409"/>
      <c r="G106" s="409"/>
      <c r="H106" s="409"/>
      <c r="I106" s="409"/>
      <c r="J106" s="409"/>
      <c r="K106" s="409"/>
      <c r="L106" s="409"/>
      <c r="M106" s="409"/>
      <c r="N106" s="409"/>
      <c r="P106" s="85"/>
      <c r="Q106" s="136" t="s">
        <v>261</v>
      </c>
      <c r="R106" s="137"/>
      <c r="S106" s="138"/>
      <c r="T106" s="100">
        <f>SUM(T96:T105)</f>
        <v>11688</v>
      </c>
      <c r="U106" s="85"/>
    </row>
    <row r="107" ht="15">
      <c r="A107" s="50"/>
    </row>
    <row r="108" spans="1:20" ht="15">
      <c r="A108" s="123" t="s">
        <v>177</v>
      </c>
      <c r="B108" s="123"/>
      <c r="C108" s="123"/>
      <c r="D108" s="123"/>
      <c r="E108" s="123"/>
      <c r="F108" s="123"/>
      <c r="G108" s="123"/>
      <c r="H108" s="123"/>
      <c r="I108" s="123"/>
      <c r="J108" s="123"/>
      <c r="K108" s="123"/>
      <c r="L108" s="123"/>
      <c r="M108" s="123"/>
      <c r="S108" s="155"/>
      <c r="T108" s="156"/>
    </row>
    <row r="109" spans="1:20" ht="21.75" customHeight="1">
      <c r="A109" s="288" t="s">
        <v>137</v>
      </c>
      <c r="B109" s="288"/>
      <c r="C109" s="288"/>
      <c r="D109" s="288"/>
      <c r="E109" s="288"/>
      <c r="F109" s="288"/>
      <c r="G109" s="288"/>
      <c r="H109" s="288"/>
      <c r="I109" s="288"/>
      <c r="J109" s="288"/>
      <c r="K109" s="288"/>
      <c r="L109" s="410" t="s">
        <v>77</v>
      </c>
      <c r="M109" s="410"/>
      <c r="N109" s="410"/>
      <c r="T109" s="156"/>
    </row>
    <row r="110" spans="1:14" ht="15">
      <c r="A110" s="396" t="s">
        <v>262</v>
      </c>
      <c r="B110" s="397"/>
      <c r="C110" s="397"/>
      <c r="D110" s="397"/>
      <c r="E110" s="397"/>
      <c r="F110" s="397"/>
      <c r="G110" s="397"/>
      <c r="H110" s="397"/>
      <c r="I110" s="397"/>
      <c r="J110" s="397"/>
      <c r="K110" s="398"/>
      <c r="L110" s="373">
        <v>100</v>
      </c>
      <c r="M110" s="373"/>
      <c r="N110" s="373"/>
    </row>
    <row r="111" spans="1:14" ht="15">
      <c r="A111" s="293"/>
      <c r="B111" s="294"/>
      <c r="C111" s="294"/>
      <c r="D111" s="294"/>
      <c r="E111" s="294"/>
      <c r="F111" s="294"/>
      <c r="G111" s="294"/>
      <c r="H111" s="294"/>
      <c r="I111" s="294"/>
      <c r="J111" s="294"/>
      <c r="K111" s="295"/>
      <c r="L111" s="370"/>
      <c r="M111" s="370"/>
      <c r="N111" s="370"/>
    </row>
    <row r="112" spans="1:14" ht="15">
      <c r="A112" s="301" t="s">
        <v>22</v>
      </c>
      <c r="B112" s="301"/>
      <c r="C112" s="301"/>
      <c r="D112" s="301"/>
      <c r="E112" s="301"/>
      <c r="F112" s="301"/>
      <c r="G112" s="301"/>
      <c r="H112" s="301"/>
      <c r="I112" s="301"/>
      <c r="J112" s="301"/>
      <c r="K112" s="301"/>
      <c r="L112" s="318"/>
      <c r="M112" s="318"/>
      <c r="N112" s="318"/>
    </row>
    <row r="113" ht="15">
      <c r="A113" s="50"/>
    </row>
    <row r="114" ht="15">
      <c r="A114" s="50" t="s">
        <v>178</v>
      </c>
    </row>
    <row r="115" spans="1:14" ht="18.75" customHeight="1">
      <c r="A115" s="312" t="s">
        <v>138</v>
      </c>
      <c r="B115" s="313"/>
      <c r="C115" s="313"/>
      <c r="D115" s="313"/>
      <c r="E115" s="313"/>
      <c r="F115" s="313"/>
      <c r="G115" s="313"/>
      <c r="H115" s="313"/>
      <c r="I115" s="313"/>
      <c r="J115" s="314"/>
      <c r="K115" s="369" t="s">
        <v>24</v>
      </c>
      <c r="L115" s="369"/>
      <c r="M115" s="342"/>
      <c r="N115" s="342"/>
    </row>
    <row r="116" spans="1:14" ht="18.75" customHeight="1">
      <c r="A116" s="315"/>
      <c r="B116" s="316"/>
      <c r="C116" s="316"/>
      <c r="D116" s="316"/>
      <c r="E116" s="316"/>
      <c r="F116" s="316"/>
      <c r="G116" s="316"/>
      <c r="H116" s="316"/>
      <c r="I116" s="316"/>
      <c r="J116" s="317"/>
      <c r="K116" s="369" t="s">
        <v>25</v>
      </c>
      <c r="L116" s="369"/>
      <c r="M116" s="342"/>
      <c r="N116" s="342"/>
    </row>
    <row r="117" ht="15">
      <c r="A117" s="50"/>
    </row>
    <row r="118" spans="1:14" ht="15">
      <c r="A118" s="291" t="s">
        <v>179</v>
      </c>
      <c r="B118" s="291"/>
      <c r="C118" s="291"/>
      <c r="D118" s="291"/>
      <c r="E118" s="291"/>
      <c r="F118" s="291"/>
      <c r="G118" s="291"/>
      <c r="H118" s="291"/>
      <c r="I118" s="291"/>
      <c r="J118" s="291"/>
      <c r="K118" s="291"/>
      <c r="L118" s="291"/>
      <c r="M118" s="291"/>
      <c r="N118" s="291"/>
    </row>
    <row r="119" spans="1:14" ht="22.5" customHeight="1">
      <c r="A119" s="356" t="s">
        <v>139</v>
      </c>
      <c r="B119" s="357"/>
      <c r="C119" s="357"/>
      <c r="D119" s="357"/>
      <c r="E119" s="357"/>
      <c r="F119" s="357"/>
      <c r="G119" s="357"/>
      <c r="H119" s="357"/>
      <c r="I119" s="357"/>
      <c r="J119" s="357"/>
      <c r="K119" s="357"/>
      <c r="L119" s="357"/>
      <c r="M119" s="357"/>
      <c r="N119" s="358"/>
    </row>
    <row r="120" spans="1:14" ht="15" customHeight="1">
      <c r="A120" s="359" t="s">
        <v>225</v>
      </c>
      <c r="B120" s="360"/>
      <c r="C120" s="360"/>
      <c r="D120" s="360"/>
      <c r="E120" s="360"/>
      <c r="F120" s="360"/>
      <c r="G120" s="360"/>
      <c r="H120" s="360"/>
      <c r="I120" s="360"/>
      <c r="J120" s="360"/>
      <c r="K120" s="360"/>
      <c r="L120" s="360"/>
      <c r="M120" s="360"/>
      <c r="N120" s="361"/>
    </row>
    <row r="121" spans="1:14" ht="15">
      <c r="A121" s="362"/>
      <c r="B121" s="363"/>
      <c r="C121" s="363"/>
      <c r="D121" s="363"/>
      <c r="E121" s="363"/>
      <c r="F121" s="363"/>
      <c r="G121" s="363"/>
      <c r="H121" s="363"/>
      <c r="I121" s="363"/>
      <c r="J121" s="363"/>
      <c r="K121" s="363"/>
      <c r="L121" s="363"/>
      <c r="M121" s="363"/>
      <c r="N121" s="364"/>
    </row>
    <row r="122" spans="1:14" ht="47.25" customHeight="1">
      <c r="A122" s="365"/>
      <c r="B122" s="366"/>
      <c r="C122" s="366"/>
      <c r="D122" s="366"/>
      <c r="E122" s="366"/>
      <c r="F122" s="366"/>
      <c r="G122" s="366"/>
      <c r="H122" s="366"/>
      <c r="I122" s="366"/>
      <c r="J122" s="366"/>
      <c r="K122" s="366"/>
      <c r="L122" s="366"/>
      <c r="M122" s="366"/>
      <c r="N122" s="367"/>
    </row>
    <row r="123" ht="15">
      <c r="A123" s="50"/>
    </row>
    <row r="124" ht="15">
      <c r="A124" s="50" t="s">
        <v>180</v>
      </c>
    </row>
    <row r="125" spans="1:14" ht="17.25" customHeight="1">
      <c r="A125" s="356" t="s">
        <v>140</v>
      </c>
      <c r="B125" s="357"/>
      <c r="C125" s="357"/>
      <c r="D125" s="357"/>
      <c r="E125" s="357"/>
      <c r="F125" s="357"/>
      <c r="G125" s="357"/>
      <c r="H125" s="357"/>
      <c r="I125" s="357"/>
      <c r="J125" s="357"/>
      <c r="K125" s="357"/>
      <c r="L125" s="357"/>
      <c r="M125" s="357"/>
      <c r="N125" s="358"/>
    </row>
    <row r="126" spans="1:17" s="108" customFormat="1" ht="69.75" customHeight="1">
      <c r="A126" s="298" t="s">
        <v>229</v>
      </c>
      <c r="B126" s="298"/>
      <c r="C126" s="298"/>
      <c r="D126" s="298"/>
      <c r="E126" s="298"/>
      <c r="F126" s="298"/>
      <c r="G126" s="298"/>
      <c r="H126" s="298"/>
      <c r="I126" s="298"/>
      <c r="J126" s="298"/>
      <c r="K126" s="298"/>
      <c r="L126" s="298"/>
      <c r="M126" s="298"/>
      <c r="N126" s="298"/>
      <c r="O126" s="107"/>
      <c r="P126" s="107"/>
      <c r="Q126" s="107"/>
    </row>
    <row r="127" ht="15">
      <c r="A127" s="50"/>
    </row>
    <row r="128" ht="15">
      <c r="A128" s="50"/>
    </row>
    <row r="129" spans="1:14" ht="15">
      <c r="A129" s="291" t="s">
        <v>181</v>
      </c>
      <c r="B129" s="291"/>
      <c r="C129" s="291"/>
      <c r="D129" s="291"/>
      <c r="E129" s="291"/>
      <c r="F129" s="291"/>
      <c r="G129" s="291"/>
      <c r="H129" s="291"/>
      <c r="I129" s="291"/>
      <c r="J129" s="291"/>
      <c r="K129" s="291"/>
      <c r="L129" s="291"/>
      <c r="M129" s="291"/>
      <c r="N129" s="291"/>
    </row>
    <row r="130" spans="1:14" ht="15.75" customHeight="1">
      <c r="A130" s="288" t="s">
        <v>140</v>
      </c>
      <c r="B130" s="288"/>
      <c r="C130" s="288"/>
      <c r="D130" s="288"/>
      <c r="E130" s="288"/>
      <c r="F130" s="288"/>
      <c r="G130" s="288"/>
      <c r="H130" s="288"/>
      <c r="I130" s="288"/>
      <c r="J130" s="288"/>
      <c r="K130" s="288"/>
      <c r="L130" s="288"/>
      <c r="M130" s="288"/>
      <c r="N130" s="288"/>
    </row>
    <row r="131" spans="1:14" ht="46.5" customHeight="1">
      <c r="A131" s="371"/>
      <c r="B131" s="371"/>
      <c r="C131" s="371"/>
      <c r="D131" s="371"/>
      <c r="E131" s="371"/>
      <c r="F131" s="371"/>
      <c r="G131" s="371"/>
      <c r="H131" s="371"/>
      <c r="I131" s="371"/>
      <c r="J131" s="371"/>
      <c r="K131" s="371"/>
      <c r="L131" s="371"/>
      <c r="M131" s="371"/>
      <c r="N131" s="371"/>
    </row>
  </sheetData>
  <sheetProtection/>
  <mergeCells count="154">
    <mergeCell ref="Q103:S104"/>
    <mergeCell ref="P103:P104"/>
    <mergeCell ref="T103:T104"/>
    <mergeCell ref="U103:U104"/>
    <mergeCell ref="U94:U96"/>
    <mergeCell ref="M102:N103"/>
    <mergeCell ref="A62:N62"/>
    <mergeCell ref="A81:G81"/>
    <mergeCell ref="A86:G86"/>
    <mergeCell ref="A70:D70"/>
    <mergeCell ref="L109:N109"/>
    <mergeCell ref="A73:D73"/>
    <mergeCell ref="M91:N91"/>
    <mergeCell ref="A90:D90"/>
    <mergeCell ref="A83:D83"/>
    <mergeCell ref="A96:G96"/>
    <mergeCell ref="A88:D88"/>
    <mergeCell ref="Q98:S98"/>
    <mergeCell ref="A98:N98"/>
    <mergeCell ref="Q90:U93"/>
    <mergeCell ref="A68:D68"/>
    <mergeCell ref="IS41:IV41"/>
    <mergeCell ref="Q95:S95"/>
    <mergeCell ref="A56:N56"/>
    <mergeCell ref="A46:N46"/>
    <mergeCell ref="A93:D93"/>
    <mergeCell ref="A129:N129"/>
    <mergeCell ref="A111:K111"/>
    <mergeCell ref="A126:N126"/>
    <mergeCell ref="A91:G91"/>
    <mergeCell ref="A85:D85"/>
    <mergeCell ref="A71:F71"/>
    <mergeCell ref="A80:D80"/>
    <mergeCell ref="M71:N71"/>
    <mergeCell ref="A110:K110"/>
    <mergeCell ref="A99:D99"/>
    <mergeCell ref="A9:J10"/>
    <mergeCell ref="J52:N52"/>
    <mergeCell ref="A50:N50"/>
    <mergeCell ref="G57:H59"/>
    <mergeCell ref="A40:N40"/>
    <mergeCell ref="A41:N41"/>
    <mergeCell ref="A53:I53"/>
    <mergeCell ref="J25:N26"/>
    <mergeCell ref="A17:J18"/>
    <mergeCell ref="M9:N9"/>
    <mergeCell ref="M10:N10"/>
    <mergeCell ref="A13:N14"/>
    <mergeCell ref="B28:G28"/>
    <mergeCell ref="K10:L10"/>
    <mergeCell ref="A6:M6"/>
    <mergeCell ref="K18:L18"/>
    <mergeCell ref="M17:N17"/>
    <mergeCell ref="J28:N28"/>
    <mergeCell ref="A24:N24"/>
    <mergeCell ref="B27:G27"/>
    <mergeCell ref="A1:N1"/>
    <mergeCell ref="A2:N2"/>
    <mergeCell ref="A4:J4"/>
    <mergeCell ref="A5:J5"/>
    <mergeCell ref="A3:J3"/>
    <mergeCell ref="K3:N3"/>
    <mergeCell ref="K5:L5"/>
    <mergeCell ref="M5:N5"/>
    <mergeCell ref="K4:L4"/>
    <mergeCell ref="M4:N4"/>
    <mergeCell ref="A130:N130"/>
    <mergeCell ref="A131:N131"/>
    <mergeCell ref="A72:N72"/>
    <mergeCell ref="A74:D74"/>
    <mergeCell ref="A77:N77"/>
    <mergeCell ref="A82:N82"/>
    <mergeCell ref="L110:N110"/>
    <mergeCell ref="A76:G76"/>
    <mergeCell ref="A103:G103"/>
    <mergeCell ref="A102:G102"/>
    <mergeCell ref="A125:N125"/>
    <mergeCell ref="A119:N119"/>
    <mergeCell ref="A120:N122"/>
    <mergeCell ref="A67:N67"/>
    <mergeCell ref="M116:N116"/>
    <mergeCell ref="M115:N115"/>
    <mergeCell ref="K115:L115"/>
    <mergeCell ref="K116:L116"/>
    <mergeCell ref="L111:N111"/>
    <mergeCell ref="A89:D89"/>
    <mergeCell ref="A63:D63"/>
    <mergeCell ref="J27:N27"/>
    <mergeCell ref="A69:D69"/>
    <mergeCell ref="A57:D60"/>
    <mergeCell ref="A47:I47"/>
    <mergeCell ref="A51:I51"/>
    <mergeCell ref="A38:N38"/>
    <mergeCell ref="J48:N48"/>
    <mergeCell ref="M61:N61"/>
    <mergeCell ref="J53:N53"/>
    <mergeCell ref="M76:N76"/>
    <mergeCell ref="M86:N86"/>
    <mergeCell ref="A87:N87"/>
    <mergeCell ref="A64:D64"/>
    <mergeCell ref="A78:D78"/>
    <mergeCell ref="A65:D65"/>
    <mergeCell ref="A66:G66"/>
    <mergeCell ref="A84:D84"/>
    <mergeCell ref="A75:D75"/>
    <mergeCell ref="J29:N29"/>
    <mergeCell ref="M18:N18"/>
    <mergeCell ref="K17:L17"/>
    <mergeCell ref="A21:N22"/>
    <mergeCell ref="A61:D61"/>
    <mergeCell ref="K57:K60"/>
    <mergeCell ref="L57:L60"/>
    <mergeCell ref="A42:N42"/>
    <mergeCell ref="A52:I52"/>
    <mergeCell ref="J51:N51"/>
    <mergeCell ref="E57:E60"/>
    <mergeCell ref="N57:N60"/>
    <mergeCell ref="J57:J60"/>
    <mergeCell ref="K9:L9"/>
    <mergeCell ref="A25:A26"/>
    <mergeCell ref="H25:I25"/>
    <mergeCell ref="B25:G26"/>
    <mergeCell ref="B29:G29"/>
    <mergeCell ref="A32:N35"/>
    <mergeCell ref="A118:N118"/>
    <mergeCell ref="A94:D94"/>
    <mergeCell ref="A95:D95"/>
    <mergeCell ref="M96:N96"/>
    <mergeCell ref="A101:D101"/>
    <mergeCell ref="A92:N92"/>
    <mergeCell ref="A115:J116"/>
    <mergeCell ref="L112:N112"/>
    <mergeCell ref="A106:N106"/>
    <mergeCell ref="A100:D100"/>
    <mergeCell ref="A112:K112"/>
    <mergeCell ref="A109:K109"/>
    <mergeCell ref="A30:M30"/>
    <mergeCell ref="A97:G97"/>
    <mergeCell ref="M97:N97"/>
    <mergeCell ref="T94:T96"/>
    <mergeCell ref="J47:N47"/>
    <mergeCell ref="F57:F60"/>
    <mergeCell ref="A39:N39"/>
    <mergeCell ref="M66:N66"/>
    <mergeCell ref="A8:N8"/>
    <mergeCell ref="A16:N16"/>
    <mergeCell ref="A79:D79"/>
    <mergeCell ref="M81:N81"/>
    <mergeCell ref="A43:N43"/>
    <mergeCell ref="A48:I48"/>
    <mergeCell ref="A49:I49"/>
    <mergeCell ref="I57:I60"/>
    <mergeCell ref="M57:M60"/>
    <mergeCell ref="J49:N49"/>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1" r:id="rId3"/>
  <rowBreaks count="4" manualBreakCount="4">
    <brk id="35" max="20" man="1"/>
    <brk id="43" max="20" man="1"/>
    <brk id="91" max="20" man="1"/>
    <brk id="112" max="20" man="1"/>
  </rowBreaks>
  <legacyDrawing r:id="rId2"/>
</worksheet>
</file>

<file path=xl/worksheets/sheet5.xml><?xml version="1.0" encoding="utf-8"?>
<worksheet xmlns="http://schemas.openxmlformats.org/spreadsheetml/2006/main" xmlns:r="http://schemas.openxmlformats.org/officeDocument/2006/relationships">
  <dimension ref="A1:N116"/>
  <sheetViews>
    <sheetView view="pageBreakPreview" zoomScaleSheetLayoutView="100" zoomScalePageLayoutView="0" workbookViewId="0" topLeftCell="A103">
      <selection activeCell="N67" sqref="N67"/>
    </sheetView>
  </sheetViews>
  <sheetFormatPr defaultColWidth="9.140625" defaultRowHeight="15"/>
  <sheetData>
    <row r="1" spans="1:14" ht="15">
      <c r="A1" s="50" t="s">
        <v>257</v>
      </c>
      <c r="M1" s="429" t="s">
        <v>258</v>
      </c>
      <c r="N1" s="429"/>
    </row>
    <row r="2" spans="1:14" ht="15">
      <c r="A2" s="310" t="s">
        <v>124</v>
      </c>
      <c r="B2" s="310"/>
      <c r="C2" s="310"/>
      <c r="D2" s="310"/>
      <c r="E2" s="320" t="s">
        <v>125</v>
      </c>
      <c r="F2" s="310" t="s">
        <v>126</v>
      </c>
      <c r="G2" s="310" t="s">
        <v>127</v>
      </c>
      <c r="H2" s="310"/>
      <c r="I2" s="310" t="s">
        <v>128</v>
      </c>
      <c r="J2" s="323" t="s">
        <v>141</v>
      </c>
      <c r="K2" s="310" t="s">
        <v>129</v>
      </c>
      <c r="L2" s="310" t="s">
        <v>130</v>
      </c>
      <c r="M2" s="310" t="s">
        <v>131</v>
      </c>
      <c r="N2" s="310" t="s">
        <v>197</v>
      </c>
    </row>
    <row r="3" spans="1:14" ht="15">
      <c r="A3" s="310"/>
      <c r="B3" s="310"/>
      <c r="C3" s="310"/>
      <c r="D3" s="310"/>
      <c r="E3" s="321"/>
      <c r="F3" s="310"/>
      <c r="G3" s="310"/>
      <c r="H3" s="310"/>
      <c r="I3" s="310"/>
      <c r="J3" s="323"/>
      <c r="K3" s="310"/>
      <c r="L3" s="310"/>
      <c r="M3" s="310"/>
      <c r="N3" s="310"/>
    </row>
    <row r="4" spans="1:14" ht="15">
      <c r="A4" s="310"/>
      <c r="B4" s="310"/>
      <c r="C4" s="310"/>
      <c r="D4" s="310"/>
      <c r="E4" s="321"/>
      <c r="F4" s="310"/>
      <c r="G4" s="310"/>
      <c r="H4" s="310"/>
      <c r="I4" s="310"/>
      <c r="J4" s="323"/>
      <c r="K4" s="310"/>
      <c r="L4" s="310"/>
      <c r="M4" s="310"/>
      <c r="N4" s="310"/>
    </row>
    <row r="5" spans="1:14" ht="15">
      <c r="A5" s="310"/>
      <c r="B5" s="310"/>
      <c r="C5" s="310"/>
      <c r="D5" s="310"/>
      <c r="E5" s="322"/>
      <c r="F5" s="310"/>
      <c r="G5" s="92" t="s">
        <v>6</v>
      </c>
      <c r="H5" s="92" t="s">
        <v>7</v>
      </c>
      <c r="I5" s="310"/>
      <c r="J5" s="323"/>
      <c r="K5" s="310"/>
      <c r="L5" s="310"/>
      <c r="M5" s="310"/>
      <c r="N5" s="310"/>
    </row>
    <row r="6" spans="1:14" ht="15">
      <c r="A6" s="310">
        <v>1</v>
      </c>
      <c r="B6" s="310"/>
      <c r="C6" s="310"/>
      <c r="D6" s="310"/>
      <c r="E6" s="92">
        <v>2</v>
      </c>
      <c r="F6" s="92">
        <v>3</v>
      </c>
      <c r="G6" s="92">
        <v>4</v>
      </c>
      <c r="H6" s="92">
        <v>5</v>
      </c>
      <c r="I6" s="92">
        <v>6</v>
      </c>
      <c r="J6" s="92">
        <v>7</v>
      </c>
      <c r="K6" s="92">
        <v>8</v>
      </c>
      <c r="L6" s="92">
        <v>9</v>
      </c>
      <c r="M6" s="354"/>
      <c r="N6" s="355"/>
    </row>
    <row r="7" spans="1:14" ht="15">
      <c r="A7" s="311" t="s">
        <v>198</v>
      </c>
      <c r="B7" s="311"/>
      <c r="C7" s="311"/>
      <c r="D7" s="311"/>
      <c r="E7" s="311"/>
      <c r="F7" s="311"/>
      <c r="G7" s="311"/>
      <c r="H7" s="311"/>
      <c r="I7" s="311"/>
      <c r="J7" s="311"/>
      <c r="K7" s="311"/>
      <c r="L7" s="311"/>
      <c r="M7" s="311"/>
      <c r="N7" s="311"/>
    </row>
    <row r="8" spans="1:14" ht="15">
      <c r="A8" s="432" t="s">
        <v>207</v>
      </c>
      <c r="B8" s="432"/>
      <c r="C8" s="432"/>
      <c r="D8" s="432"/>
      <c r="E8" s="94" t="s">
        <v>209</v>
      </c>
      <c r="F8" s="95">
        <v>1</v>
      </c>
      <c r="G8" s="95">
        <f>H8*121/100</f>
        <v>4840</v>
      </c>
      <c r="H8" s="95">
        <v>4000</v>
      </c>
      <c r="I8" s="95">
        <v>4000</v>
      </c>
      <c r="J8" s="96">
        <v>90</v>
      </c>
      <c r="K8" s="95">
        <f>I8*90/100</f>
        <v>3600</v>
      </c>
      <c r="L8" s="95">
        <f>G8-K8</f>
        <v>1240</v>
      </c>
      <c r="M8" s="94" t="s">
        <v>211</v>
      </c>
      <c r="N8" s="97" t="s">
        <v>210</v>
      </c>
    </row>
    <row r="9" spans="1:14" ht="15">
      <c r="A9" s="433" t="s">
        <v>208</v>
      </c>
      <c r="B9" s="434"/>
      <c r="C9" s="434" t="s">
        <v>132</v>
      </c>
      <c r="D9" s="435"/>
      <c r="E9" s="94" t="s">
        <v>209</v>
      </c>
      <c r="F9" s="95">
        <v>1</v>
      </c>
      <c r="G9" s="95">
        <f>H9*121/100</f>
        <v>1210</v>
      </c>
      <c r="H9" s="95">
        <v>1000</v>
      </c>
      <c r="I9" s="95">
        <v>1000</v>
      </c>
      <c r="J9" s="96">
        <v>90</v>
      </c>
      <c r="K9" s="95">
        <f>I9*90/100</f>
        <v>900</v>
      </c>
      <c r="L9" s="95">
        <f>G9-K9</f>
        <v>310</v>
      </c>
      <c r="M9" s="94" t="s">
        <v>211</v>
      </c>
      <c r="N9" s="97" t="s">
        <v>210</v>
      </c>
    </row>
    <row r="10" spans="1:14" ht="15">
      <c r="A10" s="293"/>
      <c r="B10" s="294"/>
      <c r="C10" s="294" t="s">
        <v>132</v>
      </c>
      <c r="D10" s="295"/>
      <c r="E10" s="70" t="s">
        <v>132</v>
      </c>
      <c r="F10" s="70" t="s">
        <v>132</v>
      </c>
      <c r="G10" s="79" t="s">
        <v>132</v>
      </c>
      <c r="H10" s="79" t="s">
        <v>132</v>
      </c>
      <c r="I10" s="79" t="s">
        <v>132</v>
      </c>
      <c r="J10" s="79" t="s">
        <v>132</v>
      </c>
      <c r="K10" s="79" t="s">
        <v>132</v>
      </c>
      <c r="L10" s="70" t="s">
        <v>132</v>
      </c>
      <c r="M10" s="70"/>
      <c r="N10" s="93"/>
    </row>
    <row r="11" spans="1:14" ht="15">
      <c r="A11" s="374" t="s">
        <v>199</v>
      </c>
      <c r="B11" s="375"/>
      <c r="C11" s="375"/>
      <c r="D11" s="375"/>
      <c r="E11" s="375"/>
      <c r="F11" s="376"/>
      <c r="G11" s="75">
        <f>SUM(G8:G10)</f>
        <v>6050</v>
      </c>
      <c r="H11" s="75">
        <f>SUM(H8:H10)</f>
        <v>5000</v>
      </c>
      <c r="I11" s="75">
        <f>SUM(I8:I10)</f>
        <v>5000</v>
      </c>
      <c r="J11" s="69" t="s">
        <v>98</v>
      </c>
      <c r="K11" s="67">
        <f>SUM(K8:K10)</f>
        <v>4500</v>
      </c>
      <c r="L11" s="67">
        <f>SUM(L8:L10)</f>
        <v>1550</v>
      </c>
      <c r="M11" s="296" t="s">
        <v>98</v>
      </c>
      <c r="N11" s="297"/>
    </row>
    <row r="12" spans="1:14" ht="15">
      <c r="A12" s="368" t="s">
        <v>183</v>
      </c>
      <c r="B12" s="368"/>
      <c r="C12" s="368"/>
      <c r="D12" s="368"/>
      <c r="E12" s="368"/>
      <c r="F12" s="368"/>
      <c r="G12" s="368"/>
      <c r="H12" s="368"/>
      <c r="I12" s="368"/>
      <c r="J12" s="368"/>
      <c r="K12" s="368"/>
      <c r="L12" s="368"/>
      <c r="M12" s="368"/>
      <c r="N12" s="368"/>
    </row>
    <row r="13" spans="1:14" ht="15">
      <c r="A13" s="293"/>
      <c r="B13" s="294"/>
      <c r="C13" s="294" t="s">
        <v>132</v>
      </c>
      <c r="D13" s="295"/>
      <c r="E13" s="55" t="s">
        <v>132</v>
      </c>
      <c r="F13" s="55" t="s">
        <v>132</v>
      </c>
      <c r="G13" s="68" t="s">
        <v>132</v>
      </c>
      <c r="H13" s="68" t="s">
        <v>132</v>
      </c>
      <c r="I13" s="55" t="s">
        <v>132</v>
      </c>
      <c r="J13" s="55" t="s">
        <v>132</v>
      </c>
      <c r="K13" s="55" t="s">
        <v>132</v>
      </c>
      <c r="L13" s="68" t="s">
        <v>132</v>
      </c>
      <c r="M13" s="70"/>
      <c r="N13" s="54"/>
    </row>
    <row r="14" spans="1:14" ht="15">
      <c r="A14" s="293"/>
      <c r="B14" s="294"/>
      <c r="C14" s="294" t="s">
        <v>132</v>
      </c>
      <c r="D14" s="295"/>
      <c r="E14" s="55" t="s">
        <v>132</v>
      </c>
      <c r="F14" s="55" t="s">
        <v>132</v>
      </c>
      <c r="G14" s="68" t="s">
        <v>132</v>
      </c>
      <c r="H14" s="68" t="s">
        <v>132</v>
      </c>
      <c r="I14" s="55" t="s">
        <v>132</v>
      </c>
      <c r="J14" s="55" t="s">
        <v>132</v>
      </c>
      <c r="K14" s="55" t="s">
        <v>132</v>
      </c>
      <c r="L14" s="68" t="s">
        <v>132</v>
      </c>
      <c r="M14" s="70"/>
      <c r="N14" s="54"/>
    </row>
    <row r="15" spans="1:14" ht="15">
      <c r="A15" s="293"/>
      <c r="B15" s="294"/>
      <c r="C15" s="294" t="s">
        <v>132</v>
      </c>
      <c r="D15" s="295"/>
      <c r="E15" s="55" t="s">
        <v>132</v>
      </c>
      <c r="F15" s="55" t="s">
        <v>132</v>
      </c>
      <c r="G15" s="68" t="s">
        <v>132</v>
      </c>
      <c r="H15" s="68" t="s">
        <v>132</v>
      </c>
      <c r="I15" s="55" t="s">
        <v>132</v>
      </c>
      <c r="J15" s="55" t="s">
        <v>132</v>
      </c>
      <c r="K15" s="55" t="s">
        <v>132</v>
      </c>
      <c r="L15" s="68" t="s">
        <v>132</v>
      </c>
      <c r="M15" s="70"/>
      <c r="N15" s="54"/>
    </row>
    <row r="16" spans="1:14" ht="37.5" customHeight="1">
      <c r="A16" s="374" t="s">
        <v>217</v>
      </c>
      <c r="B16" s="375"/>
      <c r="C16" s="375"/>
      <c r="D16" s="375"/>
      <c r="E16" s="375"/>
      <c r="F16" s="376"/>
      <c r="G16" s="75">
        <f>SUM(G13:G15)</f>
        <v>0</v>
      </c>
      <c r="H16" s="75">
        <f>SUM(H13:H15)</f>
        <v>0</v>
      </c>
      <c r="I16" s="75">
        <f>SUM(I13:I15)</f>
        <v>0</v>
      </c>
      <c r="J16" s="77" t="s">
        <v>98</v>
      </c>
      <c r="K16" s="78">
        <f>SUM(K13:K15)</f>
        <v>0</v>
      </c>
      <c r="L16" s="78">
        <f>SUM(L13:L15)</f>
        <v>0</v>
      </c>
      <c r="M16" s="296" t="s">
        <v>98</v>
      </c>
      <c r="N16" s="297"/>
    </row>
    <row r="17" spans="1:14" ht="15">
      <c r="A17" s="372" t="s">
        <v>133</v>
      </c>
      <c r="B17" s="372"/>
      <c r="C17" s="372"/>
      <c r="D17" s="372"/>
      <c r="E17" s="372"/>
      <c r="F17" s="372"/>
      <c r="G17" s="372"/>
      <c r="H17" s="372"/>
      <c r="I17" s="372"/>
      <c r="J17" s="372"/>
      <c r="K17" s="372"/>
      <c r="L17" s="372"/>
      <c r="M17" s="372"/>
      <c r="N17" s="372"/>
    </row>
    <row r="18" spans="1:14" ht="15">
      <c r="A18" s="293"/>
      <c r="B18" s="294"/>
      <c r="C18" s="294" t="s">
        <v>132</v>
      </c>
      <c r="D18" s="295"/>
      <c r="E18" s="55" t="s">
        <v>132</v>
      </c>
      <c r="F18" s="55" t="s">
        <v>132</v>
      </c>
      <c r="G18" s="68" t="s">
        <v>132</v>
      </c>
      <c r="H18" s="68" t="s">
        <v>132</v>
      </c>
      <c r="I18" s="55" t="s">
        <v>132</v>
      </c>
      <c r="J18" s="55" t="s">
        <v>132</v>
      </c>
      <c r="K18" s="55" t="s">
        <v>132</v>
      </c>
      <c r="L18" s="68" t="s">
        <v>132</v>
      </c>
      <c r="M18" s="70"/>
      <c r="N18" s="54"/>
    </row>
    <row r="19" spans="1:14" ht="15">
      <c r="A19" s="293"/>
      <c r="B19" s="294"/>
      <c r="C19" s="294" t="s">
        <v>132</v>
      </c>
      <c r="D19" s="295"/>
      <c r="E19" s="55" t="s">
        <v>132</v>
      </c>
      <c r="F19" s="55" t="s">
        <v>132</v>
      </c>
      <c r="G19" s="68" t="s">
        <v>132</v>
      </c>
      <c r="H19" s="68" t="s">
        <v>132</v>
      </c>
      <c r="I19" s="55" t="s">
        <v>132</v>
      </c>
      <c r="J19" s="55" t="s">
        <v>132</v>
      </c>
      <c r="K19" s="55" t="s">
        <v>132</v>
      </c>
      <c r="L19" s="68" t="s">
        <v>132</v>
      </c>
      <c r="M19" s="70"/>
      <c r="N19" s="54"/>
    </row>
    <row r="20" spans="1:14" ht="15">
      <c r="A20" s="293"/>
      <c r="B20" s="294"/>
      <c r="C20" s="294" t="s">
        <v>132</v>
      </c>
      <c r="D20" s="295"/>
      <c r="E20" s="55" t="s">
        <v>132</v>
      </c>
      <c r="F20" s="55" t="s">
        <v>132</v>
      </c>
      <c r="G20" s="79" t="s">
        <v>132</v>
      </c>
      <c r="H20" s="79" t="s">
        <v>132</v>
      </c>
      <c r="I20" s="80" t="s">
        <v>132</v>
      </c>
      <c r="J20" s="80" t="s">
        <v>132</v>
      </c>
      <c r="K20" s="80" t="s">
        <v>132</v>
      </c>
      <c r="L20" s="79" t="s">
        <v>132</v>
      </c>
      <c r="M20" s="70"/>
      <c r="N20" s="54"/>
    </row>
    <row r="21" spans="1:14" ht="15">
      <c r="A21" s="374" t="s">
        <v>134</v>
      </c>
      <c r="B21" s="375"/>
      <c r="C21" s="375"/>
      <c r="D21" s="375"/>
      <c r="E21" s="375"/>
      <c r="F21" s="376"/>
      <c r="G21" s="75">
        <f>SUM(G18:G20)</f>
        <v>0</v>
      </c>
      <c r="H21" s="75">
        <f>SUM(H18:H20)</f>
        <v>0</v>
      </c>
      <c r="I21" s="75">
        <f>SUM(I18:I20)</f>
        <v>0</v>
      </c>
      <c r="J21" s="77" t="s">
        <v>98</v>
      </c>
      <c r="K21" s="81">
        <f>SUM(K18:K20)</f>
        <v>0</v>
      </c>
      <c r="L21" s="81">
        <f>SUM(L18:L20)</f>
        <v>0</v>
      </c>
      <c r="M21" s="296" t="s">
        <v>98</v>
      </c>
      <c r="N21" s="297"/>
    </row>
    <row r="22" spans="1:14" ht="15">
      <c r="A22" s="311" t="s">
        <v>185</v>
      </c>
      <c r="B22" s="311"/>
      <c r="C22" s="311"/>
      <c r="D22" s="311"/>
      <c r="E22" s="311"/>
      <c r="F22" s="311"/>
      <c r="G22" s="311"/>
      <c r="H22" s="311"/>
      <c r="I22" s="311"/>
      <c r="J22" s="311"/>
      <c r="K22" s="311"/>
      <c r="L22" s="311"/>
      <c r="M22" s="311"/>
      <c r="N22" s="311"/>
    </row>
    <row r="23" spans="1:14" ht="15">
      <c r="A23" s="293"/>
      <c r="B23" s="294"/>
      <c r="C23" s="294" t="s">
        <v>132</v>
      </c>
      <c r="D23" s="295"/>
      <c r="E23" s="55" t="s">
        <v>132</v>
      </c>
      <c r="F23" s="55" t="s">
        <v>132</v>
      </c>
      <c r="G23" s="68" t="s">
        <v>132</v>
      </c>
      <c r="H23" s="68" t="s">
        <v>132</v>
      </c>
      <c r="I23" s="55" t="s">
        <v>132</v>
      </c>
      <c r="J23" s="55" t="s">
        <v>132</v>
      </c>
      <c r="K23" s="55" t="s">
        <v>132</v>
      </c>
      <c r="L23" s="68" t="s">
        <v>132</v>
      </c>
      <c r="M23" s="70"/>
      <c r="N23" s="54"/>
    </row>
    <row r="24" spans="1:14" ht="15">
      <c r="A24" s="293"/>
      <c r="B24" s="294"/>
      <c r="C24" s="294" t="s">
        <v>132</v>
      </c>
      <c r="D24" s="295"/>
      <c r="E24" s="55" t="s">
        <v>132</v>
      </c>
      <c r="F24" s="55" t="s">
        <v>132</v>
      </c>
      <c r="G24" s="68" t="s">
        <v>132</v>
      </c>
      <c r="H24" s="68" t="s">
        <v>132</v>
      </c>
      <c r="I24" s="55" t="s">
        <v>132</v>
      </c>
      <c r="J24" s="55" t="s">
        <v>132</v>
      </c>
      <c r="K24" s="55" t="s">
        <v>132</v>
      </c>
      <c r="L24" s="68" t="s">
        <v>132</v>
      </c>
      <c r="M24" s="70"/>
      <c r="N24" s="54"/>
    </row>
    <row r="25" spans="1:14" ht="15">
      <c r="A25" s="293"/>
      <c r="B25" s="294"/>
      <c r="C25" s="294" t="s">
        <v>132</v>
      </c>
      <c r="D25" s="295"/>
      <c r="E25" s="55" t="s">
        <v>132</v>
      </c>
      <c r="F25" s="55" t="s">
        <v>132</v>
      </c>
      <c r="G25" s="68" t="s">
        <v>132</v>
      </c>
      <c r="H25" s="68" t="s">
        <v>132</v>
      </c>
      <c r="I25" s="55" t="s">
        <v>132</v>
      </c>
      <c r="J25" s="55" t="s">
        <v>132</v>
      </c>
      <c r="K25" s="55" t="s">
        <v>132</v>
      </c>
      <c r="L25" s="68" t="s">
        <v>132</v>
      </c>
      <c r="M25" s="70"/>
      <c r="N25" s="54"/>
    </row>
    <row r="26" spans="1:14" ht="15">
      <c r="A26" s="374" t="s">
        <v>186</v>
      </c>
      <c r="B26" s="375"/>
      <c r="C26" s="375"/>
      <c r="D26" s="375"/>
      <c r="E26" s="375"/>
      <c r="F26" s="376"/>
      <c r="G26" s="75">
        <f>SUM(G23:G25)</f>
        <v>0</v>
      </c>
      <c r="H26" s="75">
        <f>SUM(H23:H25)</f>
        <v>0</v>
      </c>
      <c r="I26" s="75">
        <f>SUM(I23:I25)</f>
        <v>0</v>
      </c>
      <c r="J26" s="76" t="s">
        <v>98</v>
      </c>
      <c r="K26" s="75">
        <f>SUM(K23:K25)</f>
        <v>0</v>
      </c>
      <c r="L26" s="75">
        <f>SUM(L23:L25)</f>
        <v>0</v>
      </c>
      <c r="M26" s="296" t="s">
        <v>98</v>
      </c>
      <c r="N26" s="297"/>
    </row>
    <row r="27" spans="1:14" ht="15">
      <c r="A27" s="311" t="s">
        <v>187</v>
      </c>
      <c r="B27" s="311"/>
      <c r="C27" s="311"/>
      <c r="D27" s="311"/>
      <c r="E27" s="311"/>
      <c r="F27" s="311"/>
      <c r="G27" s="311"/>
      <c r="H27" s="311"/>
      <c r="I27" s="311"/>
      <c r="J27" s="311"/>
      <c r="K27" s="311"/>
      <c r="L27" s="311"/>
      <c r="M27" s="311"/>
      <c r="N27" s="311"/>
    </row>
    <row r="28" spans="1:14" ht="15">
      <c r="A28" s="293"/>
      <c r="B28" s="294"/>
      <c r="C28" s="294" t="s">
        <v>132</v>
      </c>
      <c r="D28" s="295"/>
      <c r="E28" s="55" t="s">
        <v>132</v>
      </c>
      <c r="F28" s="55" t="s">
        <v>132</v>
      </c>
      <c r="G28" s="68" t="s">
        <v>132</v>
      </c>
      <c r="H28" s="68" t="s">
        <v>132</v>
      </c>
      <c r="I28" s="55" t="s">
        <v>132</v>
      </c>
      <c r="J28" s="55" t="s">
        <v>132</v>
      </c>
      <c r="K28" s="55" t="s">
        <v>132</v>
      </c>
      <c r="L28" s="68" t="s">
        <v>132</v>
      </c>
      <c r="M28" s="70"/>
      <c r="N28" s="54"/>
    </row>
    <row r="29" spans="1:14" ht="15">
      <c r="A29" s="293"/>
      <c r="B29" s="294"/>
      <c r="C29" s="294" t="s">
        <v>132</v>
      </c>
      <c r="D29" s="295"/>
      <c r="E29" s="55" t="s">
        <v>132</v>
      </c>
      <c r="F29" s="55" t="s">
        <v>132</v>
      </c>
      <c r="G29" s="68" t="s">
        <v>132</v>
      </c>
      <c r="H29" s="68" t="s">
        <v>132</v>
      </c>
      <c r="I29" s="55" t="s">
        <v>132</v>
      </c>
      <c r="J29" s="55" t="s">
        <v>132</v>
      </c>
      <c r="K29" s="55" t="s">
        <v>132</v>
      </c>
      <c r="L29" s="68" t="s">
        <v>132</v>
      </c>
      <c r="M29" s="70"/>
      <c r="N29" s="54"/>
    </row>
    <row r="30" spans="1:14" ht="15">
      <c r="A30" s="293"/>
      <c r="B30" s="294"/>
      <c r="C30" s="294" t="s">
        <v>132</v>
      </c>
      <c r="D30" s="295"/>
      <c r="E30" s="55" t="s">
        <v>132</v>
      </c>
      <c r="F30" s="55" t="s">
        <v>132</v>
      </c>
      <c r="G30" s="68" t="s">
        <v>132</v>
      </c>
      <c r="H30" s="68" t="s">
        <v>132</v>
      </c>
      <c r="I30" s="55" t="s">
        <v>132</v>
      </c>
      <c r="J30" s="55" t="s">
        <v>132</v>
      </c>
      <c r="K30" s="55" t="s">
        <v>132</v>
      </c>
      <c r="L30" s="68" t="s">
        <v>132</v>
      </c>
      <c r="M30" s="70"/>
      <c r="N30" s="54"/>
    </row>
    <row r="31" spans="1:14" ht="15">
      <c r="A31" s="374" t="s">
        <v>188</v>
      </c>
      <c r="B31" s="375"/>
      <c r="C31" s="375"/>
      <c r="D31" s="375"/>
      <c r="E31" s="375"/>
      <c r="F31" s="376"/>
      <c r="G31" s="75">
        <f>SUM(G28:G30)</f>
        <v>0</v>
      </c>
      <c r="H31" s="75">
        <f>SUM(H28:H30)</f>
        <v>0</v>
      </c>
      <c r="I31" s="75">
        <f>SUM(I28:I30)</f>
        <v>0</v>
      </c>
      <c r="J31" s="76" t="s">
        <v>98</v>
      </c>
      <c r="K31" s="75">
        <f>SUM(K28:K30)</f>
        <v>0</v>
      </c>
      <c r="L31" s="75">
        <f>SUM(L28:L30)</f>
        <v>0</v>
      </c>
      <c r="M31" s="296" t="s">
        <v>98</v>
      </c>
      <c r="N31" s="297"/>
    </row>
    <row r="32" spans="1:14" ht="15">
      <c r="A32" s="311" t="s">
        <v>189</v>
      </c>
      <c r="B32" s="311"/>
      <c r="C32" s="311"/>
      <c r="D32" s="311"/>
      <c r="E32" s="311"/>
      <c r="F32" s="311"/>
      <c r="G32" s="311"/>
      <c r="H32" s="311"/>
      <c r="I32" s="311"/>
      <c r="J32" s="311"/>
      <c r="K32" s="311"/>
      <c r="L32" s="311"/>
      <c r="M32" s="311"/>
      <c r="N32" s="311"/>
    </row>
    <row r="33" spans="1:14" ht="15">
      <c r="A33" s="293"/>
      <c r="B33" s="294" t="s">
        <v>132</v>
      </c>
      <c r="C33" s="294"/>
      <c r="D33" s="295" t="s">
        <v>132</v>
      </c>
      <c r="E33" s="55" t="s">
        <v>132</v>
      </c>
      <c r="F33" s="55" t="s">
        <v>132</v>
      </c>
      <c r="G33" s="68" t="s">
        <v>132</v>
      </c>
      <c r="H33" s="68" t="s">
        <v>132</v>
      </c>
      <c r="I33" s="55" t="s">
        <v>132</v>
      </c>
      <c r="J33" s="55" t="s">
        <v>132</v>
      </c>
      <c r="K33" s="55" t="s">
        <v>132</v>
      </c>
      <c r="L33" s="68" t="s">
        <v>132</v>
      </c>
      <c r="M33" s="70"/>
      <c r="N33" s="54"/>
    </row>
    <row r="34" spans="1:14" ht="15">
      <c r="A34" s="293"/>
      <c r="B34" s="294" t="s">
        <v>132</v>
      </c>
      <c r="C34" s="294"/>
      <c r="D34" s="295" t="s">
        <v>132</v>
      </c>
      <c r="E34" s="55" t="s">
        <v>132</v>
      </c>
      <c r="F34" s="55" t="s">
        <v>132</v>
      </c>
      <c r="G34" s="68" t="s">
        <v>132</v>
      </c>
      <c r="H34" s="68" t="s">
        <v>132</v>
      </c>
      <c r="I34" s="55" t="s">
        <v>132</v>
      </c>
      <c r="J34" s="55" t="s">
        <v>132</v>
      </c>
      <c r="K34" s="55" t="s">
        <v>132</v>
      </c>
      <c r="L34" s="68" t="s">
        <v>132</v>
      </c>
      <c r="M34" s="70"/>
      <c r="N34" s="54"/>
    </row>
    <row r="35" spans="1:14" ht="15">
      <c r="A35" s="293"/>
      <c r="B35" s="294" t="s">
        <v>132</v>
      </c>
      <c r="C35" s="294"/>
      <c r="D35" s="295" t="s">
        <v>132</v>
      </c>
      <c r="E35" s="55" t="s">
        <v>132</v>
      </c>
      <c r="F35" s="55" t="s">
        <v>132</v>
      </c>
      <c r="G35" s="68" t="s">
        <v>132</v>
      </c>
      <c r="H35" s="68" t="s">
        <v>132</v>
      </c>
      <c r="I35" s="55" t="s">
        <v>132</v>
      </c>
      <c r="J35" s="55" t="s">
        <v>132</v>
      </c>
      <c r="K35" s="55" t="s">
        <v>132</v>
      </c>
      <c r="L35" s="68" t="s">
        <v>132</v>
      </c>
      <c r="M35" s="70"/>
      <c r="N35" s="54"/>
    </row>
    <row r="36" spans="1:14" ht="15">
      <c r="A36" s="374" t="s">
        <v>135</v>
      </c>
      <c r="B36" s="375"/>
      <c r="C36" s="375"/>
      <c r="D36" s="375"/>
      <c r="E36" s="375"/>
      <c r="F36" s="376"/>
      <c r="G36" s="75">
        <f>SUM(G33:G35)</f>
        <v>0</v>
      </c>
      <c r="H36" s="75">
        <f>SUM(H33:H35)</f>
        <v>0</v>
      </c>
      <c r="I36" s="75">
        <f>SUM(I33:I35)</f>
        <v>0</v>
      </c>
      <c r="J36" s="76" t="s">
        <v>98</v>
      </c>
      <c r="K36" s="75">
        <f>SUM(K33:K35)</f>
        <v>0</v>
      </c>
      <c r="L36" s="75">
        <f>SUM(L33:L35)</f>
        <v>0</v>
      </c>
      <c r="M36" s="296" t="s">
        <v>98</v>
      </c>
      <c r="N36" s="297"/>
    </row>
    <row r="37" spans="1:14" ht="15">
      <c r="A37" s="311" t="s">
        <v>291</v>
      </c>
      <c r="B37" s="311"/>
      <c r="C37" s="311"/>
      <c r="D37" s="311"/>
      <c r="E37" s="311"/>
      <c r="F37" s="311"/>
      <c r="G37" s="311"/>
      <c r="H37" s="311"/>
      <c r="I37" s="311"/>
      <c r="J37" s="311"/>
      <c r="K37" s="311"/>
      <c r="L37" s="311"/>
      <c r="M37" s="311"/>
      <c r="N37" s="311"/>
    </row>
    <row r="38" spans="1:14" ht="15">
      <c r="A38" s="293"/>
      <c r="B38" s="294" t="s">
        <v>132</v>
      </c>
      <c r="C38" s="294"/>
      <c r="D38" s="295" t="s">
        <v>132</v>
      </c>
      <c r="E38" s="55" t="s">
        <v>132</v>
      </c>
      <c r="F38" s="55" t="s">
        <v>132</v>
      </c>
      <c r="G38" s="68" t="s">
        <v>132</v>
      </c>
      <c r="H38" s="68" t="s">
        <v>132</v>
      </c>
      <c r="I38" s="55" t="s">
        <v>132</v>
      </c>
      <c r="J38" s="55" t="s">
        <v>132</v>
      </c>
      <c r="K38" s="55" t="s">
        <v>132</v>
      </c>
      <c r="L38" s="68" t="s">
        <v>132</v>
      </c>
      <c r="M38" s="70"/>
      <c r="N38" s="54"/>
    </row>
    <row r="39" spans="1:14" ht="15">
      <c r="A39" s="293"/>
      <c r="B39" s="294" t="s">
        <v>132</v>
      </c>
      <c r="C39" s="294"/>
      <c r="D39" s="295" t="s">
        <v>132</v>
      </c>
      <c r="E39" s="55" t="s">
        <v>132</v>
      </c>
      <c r="F39" s="55" t="s">
        <v>132</v>
      </c>
      <c r="G39" s="68" t="s">
        <v>132</v>
      </c>
      <c r="H39" s="68" t="s">
        <v>132</v>
      </c>
      <c r="I39" s="55" t="s">
        <v>132</v>
      </c>
      <c r="J39" s="55" t="s">
        <v>132</v>
      </c>
      <c r="K39" s="55" t="s">
        <v>132</v>
      </c>
      <c r="L39" s="68" t="s">
        <v>132</v>
      </c>
      <c r="M39" s="70"/>
      <c r="N39" s="54"/>
    </row>
    <row r="40" spans="1:14" ht="15">
      <c r="A40" s="293"/>
      <c r="B40" s="294" t="s">
        <v>132</v>
      </c>
      <c r="C40" s="294"/>
      <c r="D40" s="295" t="s">
        <v>132</v>
      </c>
      <c r="E40" s="55" t="s">
        <v>132</v>
      </c>
      <c r="F40" s="55" t="s">
        <v>132</v>
      </c>
      <c r="G40" s="68" t="s">
        <v>132</v>
      </c>
      <c r="H40" s="68" t="s">
        <v>132</v>
      </c>
      <c r="I40" s="55" t="s">
        <v>132</v>
      </c>
      <c r="J40" s="55" t="s">
        <v>132</v>
      </c>
      <c r="K40" s="55" t="s">
        <v>132</v>
      </c>
      <c r="L40" s="68" t="s">
        <v>132</v>
      </c>
      <c r="M40" s="70"/>
      <c r="N40" s="54"/>
    </row>
    <row r="41" spans="1:14" ht="15">
      <c r="A41" s="374" t="s">
        <v>293</v>
      </c>
      <c r="B41" s="375"/>
      <c r="C41" s="375"/>
      <c r="D41" s="375"/>
      <c r="E41" s="375"/>
      <c r="F41" s="376"/>
      <c r="G41" s="75">
        <f>SUM(G38:G40)</f>
        <v>0</v>
      </c>
      <c r="H41" s="75">
        <f>SUM(H38:H40)</f>
        <v>0</v>
      </c>
      <c r="I41" s="75">
        <f>SUM(I38:I40)</f>
        <v>0</v>
      </c>
      <c r="J41" s="76" t="s">
        <v>98</v>
      </c>
      <c r="K41" s="75">
        <f>SUM(K38:K40)</f>
        <v>0</v>
      </c>
      <c r="L41" s="75">
        <f>SUM(L38:L40)</f>
        <v>0</v>
      </c>
      <c r="M41" s="296" t="s">
        <v>98</v>
      </c>
      <c r="N41" s="297"/>
    </row>
    <row r="42" spans="1:14" ht="15">
      <c r="A42" s="303" t="s">
        <v>287</v>
      </c>
      <c r="B42" s="304"/>
      <c r="C42" s="304"/>
      <c r="D42" s="304"/>
      <c r="E42" s="304"/>
      <c r="F42" s="304"/>
      <c r="G42" s="305"/>
      <c r="H42" s="75">
        <f>H41+H36+H31+H26+H21+H16+H11</f>
        <v>5000</v>
      </c>
      <c r="I42" s="75">
        <f>I41+I36+I31+I26+I21+I16+I11</f>
        <v>5000</v>
      </c>
      <c r="J42" s="75" t="s">
        <v>98</v>
      </c>
      <c r="K42" s="75">
        <f>K41+K36+K31+K26+K21+K16+K11</f>
        <v>4500</v>
      </c>
      <c r="L42" s="75">
        <f>L41+L36+L31+L26+L21+L16+L11</f>
        <v>1550</v>
      </c>
      <c r="M42" s="306" t="s">
        <v>98</v>
      </c>
      <c r="N42" s="307"/>
    </row>
    <row r="43" spans="1:14" ht="15">
      <c r="A43" s="311" t="s">
        <v>286</v>
      </c>
      <c r="B43" s="311"/>
      <c r="C43" s="311"/>
      <c r="D43" s="311"/>
      <c r="E43" s="311"/>
      <c r="F43" s="311"/>
      <c r="G43" s="311"/>
      <c r="H43" s="311"/>
      <c r="I43" s="311"/>
      <c r="J43" s="311"/>
      <c r="K43" s="311"/>
      <c r="L43" s="311"/>
      <c r="M43" s="311"/>
      <c r="N43" s="311"/>
    </row>
    <row r="44" spans="1:14" ht="15">
      <c r="A44" s="396"/>
      <c r="B44" s="397"/>
      <c r="C44" s="397"/>
      <c r="D44" s="398"/>
      <c r="E44" s="55"/>
      <c r="F44" s="55"/>
      <c r="G44" s="68"/>
      <c r="H44" s="68"/>
      <c r="I44" s="55"/>
      <c r="J44" s="55"/>
      <c r="K44" s="55" t="s">
        <v>132</v>
      </c>
      <c r="L44" s="68" t="s">
        <v>132</v>
      </c>
      <c r="M44" s="70"/>
      <c r="N44" s="54"/>
    </row>
    <row r="45" spans="1:14" ht="15">
      <c r="A45" s="293"/>
      <c r="B45" s="294"/>
      <c r="C45" s="294" t="s">
        <v>132</v>
      </c>
      <c r="D45" s="295"/>
      <c r="E45" s="55" t="s">
        <v>132</v>
      </c>
      <c r="F45" s="55" t="s">
        <v>132</v>
      </c>
      <c r="G45" s="68" t="s">
        <v>132</v>
      </c>
      <c r="H45" s="68" t="s">
        <v>132</v>
      </c>
      <c r="I45" s="55" t="s">
        <v>132</v>
      </c>
      <c r="J45" s="55" t="s">
        <v>132</v>
      </c>
      <c r="K45" s="55" t="s">
        <v>132</v>
      </c>
      <c r="L45" s="68" t="s">
        <v>132</v>
      </c>
      <c r="M45" s="70"/>
      <c r="N45" s="54"/>
    </row>
    <row r="46" spans="1:14" ht="15">
      <c r="A46" s="293"/>
      <c r="B46" s="294"/>
      <c r="C46" s="294" t="s">
        <v>132</v>
      </c>
      <c r="D46" s="295"/>
      <c r="E46" s="55" t="s">
        <v>132</v>
      </c>
      <c r="F46" s="55" t="s">
        <v>132</v>
      </c>
      <c r="G46" s="68" t="s">
        <v>132</v>
      </c>
      <c r="H46" s="68" t="s">
        <v>132</v>
      </c>
      <c r="I46" s="55" t="s">
        <v>132</v>
      </c>
      <c r="J46" s="55" t="s">
        <v>132</v>
      </c>
      <c r="K46" s="55" t="s">
        <v>132</v>
      </c>
      <c r="L46" s="68" t="s">
        <v>132</v>
      </c>
      <c r="M46" s="70"/>
      <c r="N46" s="54"/>
    </row>
    <row r="47" spans="1:14" ht="15">
      <c r="A47" s="431" t="s">
        <v>190</v>
      </c>
      <c r="B47" s="431"/>
      <c r="C47" s="431"/>
      <c r="D47" s="431"/>
      <c r="E47" s="431"/>
      <c r="F47" s="431"/>
      <c r="G47" s="75">
        <f>SUM(G44:G46)</f>
        <v>0</v>
      </c>
      <c r="H47" s="75">
        <f>SUM(H44:H46)</f>
        <v>0</v>
      </c>
      <c r="I47" s="75">
        <f>SUM(I44:I46)</f>
        <v>0</v>
      </c>
      <c r="J47" s="76" t="s">
        <v>98</v>
      </c>
      <c r="K47" s="75">
        <f>SUM(K44:K46)</f>
        <v>0</v>
      </c>
      <c r="L47" s="75">
        <f>SUM(L44:L46)</f>
        <v>0</v>
      </c>
      <c r="M47" s="425" t="s">
        <v>98</v>
      </c>
      <c r="N47" s="426"/>
    </row>
    <row r="48" spans="1:14" ht="15">
      <c r="A48" s="377" t="s">
        <v>18</v>
      </c>
      <c r="B48" s="378"/>
      <c r="C48" s="378"/>
      <c r="D48" s="378"/>
      <c r="E48" s="378"/>
      <c r="F48" s="378"/>
      <c r="G48" s="379"/>
      <c r="H48" s="75">
        <f>H47+H36+H31+H26+H21+H16+H11+H41</f>
        <v>5000</v>
      </c>
      <c r="I48" s="75">
        <f>I47+I36+I31+I26+I21+I16+I11+I41</f>
        <v>5000</v>
      </c>
      <c r="J48" s="76" t="s">
        <v>98</v>
      </c>
      <c r="K48" s="75">
        <f>K47+K36+K31+K26+K21+K16+K11+K41</f>
        <v>4500</v>
      </c>
      <c r="L48" s="75">
        <f>L47+L36+L31+L26+L21+L16+L11+L41</f>
        <v>1550</v>
      </c>
      <c r="M48" s="427"/>
      <c r="N48" s="428"/>
    </row>
    <row r="49" spans="1:14" s="65" customFormat="1" ht="15">
      <c r="A49" s="124"/>
      <c r="B49" s="124"/>
      <c r="C49" s="124"/>
      <c r="D49" s="124"/>
      <c r="E49" s="124"/>
      <c r="F49" s="124"/>
      <c r="G49" s="125"/>
      <c r="H49" s="125"/>
      <c r="I49" s="125"/>
      <c r="J49" s="126"/>
      <c r="K49" s="125"/>
      <c r="L49" s="125"/>
      <c r="M49" s="127"/>
      <c r="N49" s="127"/>
    </row>
    <row r="50" spans="1:14" ht="15">
      <c r="A50" s="57" t="s">
        <v>136</v>
      </c>
      <c r="B50" s="58"/>
      <c r="C50" s="58"/>
      <c r="D50" s="58"/>
      <c r="E50" s="58"/>
      <c r="F50" s="58"/>
      <c r="G50" s="58"/>
      <c r="H50" s="58"/>
      <c r="I50" s="58"/>
      <c r="J50" s="58"/>
      <c r="K50" s="58"/>
      <c r="L50" s="58"/>
      <c r="M50" s="58"/>
      <c r="N50" s="58"/>
    </row>
    <row r="51" spans="1:14" ht="15">
      <c r="A51" s="291" t="s">
        <v>177</v>
      </c>
      <c r="B51" s="291"/>
      <c r="C51" s="291"/>
      <c r="D51" s="291"/>
      <c r="E51" s="291"/>
      <c r="F51" s="291"/>
      <c r="G51" s="291"/>
      <c r="H51" s="291"/>
      <c r="I51" s="291"/>
      <c r="J51" s="291"/>
      <c r="K51" s="291"/>
      <c r="L51" s="291"/>
      <c r="M51" s="291"/>
      <c r="N51" s="291"/>
    </row>
    <row r="52" spans="1:14" ht="15">
      <c r="A52" s="288" t="s">
        <v>137</v>
      </c>
      <c r="B52" s="288"/>
      <c r="C52" s="288"/>
      <c r="D52" s="288"/>
      <c r="E52" s="288"/>
      <c r="F52" s="288"/>
      <c r="G52" s="288"/>
      <c r="H52" s="288"/>
      <c r="I52" s="288"/>
      <c r="J52" s="288"/>
      <c r="K52" s="288"/>
      <c r="L52" s="410" t="s">
        <v>77</v>
      </c>
      <c r="M52" s="410"/>
      <c r="N52" s="410"/>
    </row>
    <row r="53" spans="1:14" ht="15">
      <c r="A53" s="396" t="s">
        <v>268</v>
      </c>
      <c r="B53" s="397"/>
      <c r="C53" s="397"/>
      <c r="D53" s="397"/>
      <c r="E53" s="397"/>
      <c r="F53" s="397"/>
      <c r="G53" s="397"/>
      <c r="H53" s="397"/>
      <c r="I53" s="397"/>
      <c r="J53" s="397"/>
      <c r="K53" s="398"/>
      <c r="L53" s="370" t="s">
        <v>269</v>
      </c>
      <c r="M53" s="370"/>
      <c r="N53" s="370"/>
    </row>
    <row r="54" spans="1:14" ht="15">
      <c r="A54" s="293"/>
      <c r="B54" s="294"/>
      <c r="C54" s="294"/>
      <c r="D54" s="294"/>
      <c r="E54" s="294"/>
      <c r="F54" s="294"/>
      <c r="G54" s="294"/>
      <c r="H54" s="294"/>
      <c r="I54" s="294"/>
      <c r="J54" s="294"/>
      <c r="K54" s="295"/>
      <c r="L54" s="370"/>
      <c r="M54" s="370"/>
      <c r="N54" s="370"/>
    </row>
    <row r="55" spans="1:14" ht="15">
      <c r="A55" s="301" t="s">
        <v>22</v>
      </c>
      <c r="B55" s="301"/>
      <c r="C55" s="301"/>
      <c r="D55" s="301"/>
      <c r="E55" s="301"/>
      <c r="F55" s="301"/>
      <c r="G55" s="301"/>
      <c r="H55" s="301"/>
      <c r="I55" s="301"/>
      <c r="J55" s="301"/>
      <c r="K55" s="301"/>
      <c r="L55" s="318"/>
      <c r="M55" s="318"/>
      <c r="N55" s="318"/>
    </row>
    <row r="57" ht="15">
      <c r="A57" s="50"/>
    </row>
    <row r="58" spans="13:14" ht="15">
      <c r="M58" s="430" t="s">
        <v>259</v>
      </c>
      <c r="N58" s="430"/>
    </row>
    <row r="60" spans="1:12" ht="15">
      <c r="A60" s="50" t="s">
        <v>176</v>
      </c>
      <c r="G60" s="103" t="s">
        <v>271</v>
      </c>
      <c r="H60" s="103"/>
      <c r="I60" s="103"/>
      <c r="J60" s="103"/>
      <c r="K60" s="103"/>
      <c r="L60" s="103"/>
    </row>
    <row r="61" spans="1:14" ht="15">
      <c r="A61" s="310" t="s">
        <v>124</v>
      </c>
      <c r="B61" s="310"/>
      <c r="C61" s="310"/>
      <c r="D61" s="310"/>
      <c r="E61" s="320" t="s">
        <v>125</v>
      </c>
      <c r="F61" s="310" t="s">
        <v>126</v>
      </c>
      <c r="G61" s="310" t="s">
        <v>127</v>
      </c>
      <c r="H61" s="310"/>
      <c r="I61" s="310" t="s">
        <v>128</v>
      </c>
      <c r="J61" s="323" t="s">
        <v>141</v>
      </c>
      <c r="K61" s="310" t="s">
        <v>129</v>
      </c>
      <c r="L61" s="310" t="s">
        <v>130</v>
      </c>
      <c r="M61" s="310" t="s">
        <v>131</v>
      </c>
      <c r="N61" s="310" t="s">
        <v>197</v>
      </c>
    </row>
    <row r="62" spans="1:14" ht="15">
      <c r="A62" s="310"/>
      <c r="B62" s="310"/>
      <c r="C62" s="310"/>
      <c r="D62" s="310"/>
      <c r="E62" s="321"/>
      <c r="F62" s="310"/>
      <c r="G62" s="310"/>
      <c r="H62" s="310"/>
      <c r="I62" s="310"/>
      <c r="J62" s="323"/>
      <c r="K62" s="310"/>
      <c r="L62" s="310"/>
      <c r="M62" s="310"/>
      <c r="N62" s="310"/>
    </row>
    <row r="63" spans="1:14" ht="15">
      <c r="A63" s="310"/>
      <c r="B63" s="310"/>
      <c r="C63" s="310"/>
      <c r="D63" s="310"/>
      <c r="E63" s="321"/>
      <c r="F63" s="310"/>
      <c r="G63" s="310"/>
      <c r="H63" s="310"/>
      <c r="I63" s="310"/>
      <c r="J63" s="323"/>
      <c r="K63" s="310"/>
      <c r="L63" s="310"/>
      <c r="M63" s="310"/>
      <c r="N63" s="310"/>
    </row>
    <row r="64" spans="1:14" ht="15">
      <c r="A64" s="310"/>
      <c r="B64" s="310"/>
      <c r="C64" s="310"/>
      <c r="D64" s="310"/>
      <c r="E64" s="322"/>
      <c r="F64" s="310"/>
      <c r="G64" s="98" t="s">
        <v>6</v>
      </c>
      <c r="H64" s="98" t="s">
        <v>7</v>
      </c>
      <c r="I64" s="310"/>
      <c r="J64" s="323"/>
      <c r="K64" s="310"/>
      <c r="L64" s="310"/>
      <c r="M64" s="310"/>
      <c r="N64" s="310"/>
    </row>
    <row r="65" spans="1:14" ht="15">
      <c r="A65" s="310">
        <v>1</v>
      </c>
      <c r="B65" s="310"/>
      <c r="C65" s="310"/>
      <c r="D65" s="310"/>
      <c r="E65" s="98">
        <v>2</v>
      </c>
      <c r="F65" s="98">
        <v>3</v>
      </c>
      <c r="G65" s="98">
        <v>4</v>
      </c>
      <c r="H65" s="98">
        <v>5</v>
      </c>
      <c r="I65" s="98">
        <v>6</v>
      </c>
      <c r="J65" s="98">
        <v>7</v>
      </c>
      <c r="K65" s="98">
        <v>8</v>
      </c>
      <c r="L65" s="98">
        <v>9</v>
      </c>
      <c r="M65" s="354"/>
      <c r="N65" s="355"/>
    </row>
    <row r="66" spans="1:14" ht="15">
      <c r="A66" s="311" t="s">
        <v>198</v>
      </c>
      <c r="B66" s="311"/>
      <c r="C66" s="311"/>
      <c r="D66" s="311"/>
      <c r="E66" s="311"/>
      <c r="F66" s="311"/>
      <c r="G66" s="311"/>
      <c r="H66" s="311"/>
      <c r="I66" s="311"/>
      <c r="J66" s="311"/>
      <c r="K66" s="311"/>
      <c r="L66" s="311"/>
      <c r="M66" s="311"/>
      <c r="N66" s="311"/>
    </row>
    <row r="67" spans="1:14" ht="15">
      <c r="A67" s="432" t="s">
        <v>207</v>
      </c>
      <c r="B67" s="432"/>
      <c r="C67" s="432"/>
      <c r="D67" s="432"/>
      <c r="E67" s="94" t="s">
        <v>209</v>
      </c>
      <c r="F67" s="95">
        <v>1</v>
      </c>
      <c r="G67" s="95">
        <f>H67*121/100</f>
        <v>4840</v>
      </c>
      <c r="H67" s="95">
        <v>4000</v>
      </c>
      <c r="I67" s="95">
        <v>3000</v>
      </c>
      <c r="J67" s="96">
        <v>90</v>
      </c>
      <c r="K67" s="95">
        <f>I67*90/100</f>
        <v>2700</v>
      </c>
      <c r="L67" s="95">
        <f>G67-K67</f>
        <v>2140</v>
      </c>
      <c r="M67" s="94" t="s">
        <v>211</v>
      </c>
      <c r="N67" s="97" t="s">
        <v>210</v>
      </c>
    </row>
    <row r="68" spans="1:14" ht="15">
      <c r="A68" s="433"/>
      <c r="B68" s="434"/>
      <c r="C68" s="434"/>
      <c r="D68" s="435"/>
      <c r="E68" s="94"/>
      <c r="F68" s="95"/>
      <c r="G68" s="95"/>
      <c r="H68" s="95"/>
      <c r="I68" s="95"/>
      <c r="J68" s="96"/>
      <c r="K68" s="95"/>
      <c r="L68" s="95"/>
      <c r="M68" s="94"/>
      <c r="N68" s="97"/>
    </row>
    <row r="69" spans="1:14" ht="15">
      <c r="A69" s="293"/>
      <c r="B69" s="294"/>
      <c r="C69" s="294" t="s">
        <v>132</v>
      </c>
      <c r="D69" s="295"/>
      <c r="E69" s="70" t="s">
        <v>132</v>
      </c>
      <c r="F69" s="70" t="s">
        <v>132</v>
      </c>
      <c r="G69" s="79" t="s">
        <v>132</v>
      </c>
      <c r="H69" s="79" t="s">
        <v>132</v>
      </c>
      <c r="I69" s="79" t="s">
        <v>132</v>
      </c>
      <c r="J69" s="79" t="s">
        <v>132</v>
      </c>
      <c r="K69" s="79" t="s">
        <v>132</v>
      </c>
      <c r="L69" s="70" t="s">
        <v>132</v>
      </c>
      <c r="M69" s="70"/>
      <c r="N69" s="93"/>
    </row>
    <row r="70" spans="1:14" ht="15">
      <c r="A70" s="374" t="s">
        <v>199</v>
      </c>
      <c r="B70" s="375"/>
      <c r="C70" s="375"/>
      <c r="D70" s="375"/>
      <c r="E70" s="375"/>
      <c r="F70" s="376"/>
      <c r="G70" s="75">
        <f>SUM(G67:G69)</f>
        <v>4840</v>
      </c>
      <c r="H70" s="75">
        <f>SUM(H67:H69)</f>
        <v>4000</v>
      </c>
      <c r="I70" s="75">
        <f>SUM(I67:I69)</f>
        <v>3000</v>
      </c>
      <c r="J70" s="69" t="s">
        <v>98</v>
      </c>
      <c r="K70" s="67">
        <f>SUM(K67:K69)</f>
        <v>2700</v>
      </c>
      <c r="L70" s="67">
        <f>SUM(L67:L69)</f>
        <v>2140</v>
      </c>
      <c r="M70" s="296" t="s">
        <v>98</v>
      </c>
      <c r="N70" s="297"/>
    </row>
    <row r="71" spans="1:14" ht="15">
      <c r="A71" s="368" t="s">
        <v>183</v>
      </c>
      <c r="B71" s="368"/>
      <c r="C71" s="368"/>
      <c r="D71" s="368"/>
      <c r="E71" s="368"/>
      <c r="F71" s="368"/>
      <c r="G71" s="368"/>
      <c r="H71" s="368"/>
      <c r="I71" s="368"/>
      <c r="J71" s="368"/>
      <c r="K71" s="368"/>
      <c r="L71" s="368"/>
      <c r="M71" s="368"/>
      <c r="N71" s="368"/>
    </row>
    <row r="72" spans="1:14" ht="15">
      <c r="A72" s="293"/>
      <c r="B72" s="294"/>
      <c r="C72" s="294" t="s">
        <v>132</v>
      </c>
      <c r="D72" s="295"/>
      <c r="E72" s="55" t="s">
        <v>132</v>
      </c>
      <c r="F72" s="55" t="s">
        <v>132</v>
      </c>
      <c r="G72" s="68" t="s">
        <v>132</v>
      </c>
      <c r="H72" s="68" t="s">
        <v>132</v>
      </c>
      <c r="I72" s="55" t="s">
        <v>132</v>
      </c>
      <c r="J72" s="55" t="s">
        <v>132</v>
      </c>
      <c r="K72" s="55" t="s">
        <v>132</v>
      </c>
      <c r="L72" s="68" t="s">
        <v>132</v>
      </c>
      <c r="M72" s="70"/>
      <c r="N72" s="54"/>
    </row>
    <row r="73" spans="1:14" ht="15">
      <c r="A73" s="293"/>
      <c r="B73" s="294"/>
      <c r="C73" s="294" t="s">
        <v>132</v>
      </c>
      <c r="D73" s="295"/>
      <c r="E73" s="55" t="s">
        <v>132</v>
      </c>
      <c r="F73" s="55" t="s">
        <v>132</v>
      </c>
      <c r="G73" s="68" t="s">
        <v>132</v>
      </c>
      <c r="H73" s="68" t="s">
        <v>132</v>
      </c>
      <c r="I73" s="55" t="s">
        <v>132</v>
      </c>
      <c r="J73" s="55" t="s">
        <v>132</v>
      </c>
      <c r="K73" s="55" t="s">
        <v>132</v>
      </c>
      <c r="L73" s="68" t="s">
        <v>132</v>
      </c>
      <c r="M73" s="70"/>
      <c r="N73" s="54"/>
    </row>
    <row r="74" spans="1:14" ht="15">
      <c r="A74" s="293"/>
      <c r="B74" s="294"/>
      <c r="C74" s="294" t="s">
        <v>132</v>
      </c>
      <c r="D74" s="295"/>
      <c r="E74" s="55" t="s">
        <v>132</v>
      </c>
      <c r="F74" s="55" t="s">
        <v>132</v>
      </c>
      <c r="G74" s="68" t="s">
        <v>132</v>
      </c>
      <c r="H74" s="68" t="s">
        <v>132</v>
      </c>
      <c r="I74" s="55" t="s">
        <v>132</v>
      </c>
      <c r="J74" s="55" t="s">
        <v>132</v>
      </c>
      <c r="K74" s="55" t="s">
        <v>132</v>
      </c>
      <c r="L74" s="68" t="s">
        <v>132</v>
      </c>
      <c r="M74" s="70"/>
      <c r="N74" s="54"/>
    </row>
    <row r="75" spans="1:14" ht="27.75" customHeight="1">
      <c r="A75" s="374" t="s">
        <v>217</v>
      </c>
      <c r="B75" s="375"/>
      <c r="C75" s="375"/>
      <c r="D75" s="375"/>
      <c r="E75" s="375"/>
      <c r="F75" s="376"/>
      <c r="G75" s="75">
        <f>SUM(G72:G74)</f>
        <v>0</v>
      </c>
      <c r="H75" s="75">
        <f>SUM(H72:H74)</f>
        <v>0</v>
      </c>
      <c r="I75" s="75">
        <f>SUM(I72:I74)</f>
        <v>0</v>
      </c>
      <c r="J75" s="77" t="s">
        <v>98</v>
      </c>
      <c r="K75" s="78">
        <f>SUM(K72:K74)</f>
        <v>0</v>
      </c>
      <c r="L75" s="78">
        <f>SUM(L72:L74)</f>
        <v>0</v>
      </c>
      <c r="M75" s="296" t="s">
        <v>98</v>
      </c>
      <c r="N75" s="297"/>
    </row>
    <row r="76" spans="1:14" ht="15">
      <c r="A76" s="372" t="s">
        <v>133</v>
      </c>
      <c r="B76" s="372"/>
      <c r="C76" s="372"/>
      <c r="D76" s="372"/>
      <c r="E76" s="372"/>
      <c r="F76" s="372"/>
      <c r="G76" s="372"/>
      <c r="H76" s="372"/>
      <c r="I76" s="372"/>
      <c r="J76" s="372"/>
      <c r="K76" s="372"/>
      <c r="L76" s="372"/>
      <c r="M76" s="372"/>
      <c r="N76" s="372"/>
    </row>
    <row r="77" spans="1:14" ht="15">
      <c r="A77" s="293"/>
      <c r="B77" s="294"/>
      <c r="C77" s="294" t="s">
        <v>132</v>
      </c>
      <c r="D77" s="295"/>
      <c r="E77" s="55" t="s">
        <v>132</v>
      </c>
      <c r="F77" s="55" t="s">
        <v>132</v>
      </c>
      <c r="G77" s="68" t="s">
        <v>132</v>
      </c>
      <c r="H77" s="68" t="s">
        <v>132</v>
      </c>
      <c r="I77" s="55" t="s">
        <v>132</v>
      </c>
      <c r="J77" s="55" t="s">
        <v>132</v>
      </c>
      <c r="K77" s="55" t="s">
        <v>132</v>
      </c>
      <c r="L77" s="68" t="s">
        <v>132</v>
      </c>
      <c r="M77" s="70"/>
      <c r="N77" s="54"/>
    </row>
    <row r="78" spans="1:14" ht="15">
      <c r="A78" s="293"/>
      <c r="B78" s="294"/>
      <c r="C78" s="294" t="s">
        <v>132</v>
      </c>
      <c r="D78" s="295"/>
      <c r="E78" s="55" t="s">
        <v>132</v>
      </c>
      <c r="F78" s="55" t="s">
        <v>132</v>
      </c>
      <c r="G78" s="68" t="s">
        <v>132</v>
      </c>
      <c r="H78" s="68" t="s">
        <v>132</v>
      </c>
      <c r="I78" s="55" t="s">
        <v>132</v>
      </c>
      <c r="J78" s="55" t="s">
        <v>132</v>
      </c>
      <c r="K78" s="55" t="s">
        <v>132</v>
      </c>
      <c r="L78" s="68" t="s">
        <v>132</v>
      </c>
      <c r="M78" s="70"/>
      <c r="N78" s="54"/>
    </row>
    <row r="79" spans="1:14" ht="15">
      <c r="A79" s="293"/>
      <c r="B79" s="294"/>
      <c r="C79" s="294" t="s">
        <v>132</v>
      </c>
      <c r="D79" s="295"/>
      <c r="E79" s="55" t="s">
        <v>132</v>
      </c>
      <c r="F79" s="55" t="s">
        <v>132</v>
      </c>
      <c r="G79" s="79" t="s">
        <v>132</v>
      </c>
      <c r="H79" s="79" t="s">
        <v>132</v>
      </c>
      <c r="I79" s="80" t="s">
        <v>132</v>
      </c>
      <c r="J79" s="80" t="s">
        <v>132</v>
      </c>
      <c r="K79" s="80" t="s">
        <v>132</v>
      </c>
      <c r="L79" s="79" t="s">
        <v>132</v>
      </c>
      <c r="M79" s="70"/>
      <c r="N79" s="54"/>
    </row>
    <row r="80" spans="1:14" ht="15">
      <c r="A80" s="374" t="s">
        <v>134</v>
      </c>
      <c r="B80" s="375"/>
      <c r="C80" s="375"/>
      <c r="D80" s="375"/>
      <c r="E80" s="375"/>
      <c r="F80" s="376"/>
      <c r="G80" s="75">
        <f>SUM(G77:G79)</f>
        <v>0</v>
      </c>
      <c r="H80" s="75">
        <f>SUM(H77:H79)</f>
        <v>0</v>
      </c>
      <c r="I80" s="75">
        <f>SUM(I77:I79)</f>
        <v>0</v>
      </c>
      <c r="J80" s="77" t="s">
        <v>98</v>
      </c>
      <c r="K80" s="81">
        <f>SUM(K77:K79)</f>
        <v>0</v>
      </c>
      <c r="L80" s="81">
        <f>SUM(L77:L79)</f>
        <v>0</v>
      </c>
      <c r="M80" s="296" t="s">
        <v>98</v>
      </c>
      <c r="N80" s="297"/>
    </row>
    <row r="81" spans="1:14" ht="15">
      <c r="A81" s="311" t="s">
        <v>185</v>
      </c>
      <c r="B81" s="311"/>
      <c r="C81" s="311"/>
      <c r="D81" s="311"/>
      <c r="E81" s="311"/>
      <c r="F81" s="311"/>
      <c r="G81" s="311"/>
      <c r="H81" s="311"/>
      <c r="I81" s="311"/>
      <c r="J81" s="311"/>
      <c r="K81" s="311"/>
      <c r="L81" s="311"/>
      <c r="M81" s="311"/>
      <c r="N81" s="311"/>
    </row>
    <row r="82" spans="1:14" ht="15">
      <c r="A82" s="293"/>
      <c r="B82" s="294"/>
      <c r="C82" s="294" t="s">
        <v>132</v>
      </c>
      <c r="D82" s="295"/>
      <c r="E82" s="55" t="s">
        <v>132</v>
      </c>
      <c r="F82" s="55" t="s">
        <v>132</v>
      </c>
      <c r="G82" s="68" t="s">
        <v>132</v>
      </c>
      <c r="H82" s="68" t="s">
        <v>132</v>
      </c>
      <c r="I82" s="55" t="s">
        <v>132</v>
      </c>
      <c r="J82" s="55" t="s">
        <v>132</v>
      </c>
      <c r="K82" s="55" t="s">
        <v>132</v>
      </c>
      <c r="L82" s="68" t="s">
        <v>132</v>
      </c>
      <c r="M82" s="70"/>
      <c r="N82" s="54"/>
    </row>
    <row r="83" spans="1:14" ht="15">
      <c r="A83" s="293"/>
      <c r="B83" s="294"/>
      <c r="C83" s="294" t="s">
        <v>132</v>
      </c>
      <c r="D83" s="295"/>
      <c r="E83" s="55" t="s">
        <v>132</v>
      </c>
      <c r="F83" s="55" t="s">
        <v>132</v>
      </c>
      <c r="G83" s="68" t="s">
        <v>132</v>
      </c>
      <c r="H83" s="68" t="s">
        <v>132</v>
      </c>
      <c r="I83" s="55" t="s">
        <v>132</v>
      </c>
      <c r="J83" s="55" t="s">
        <v>132</v>
      </c>
      <c r="K83" s="55" t="s">
        <v>132</v>
      </c>
      <c r="L83" s="68" t="s">
        <v>132</v>
      </c>
      <c r="M83" s="70"/>
      <c r="N83" s="54"/>
    </row>
    <row r="84" spans="1:14" ht="15">
      <c r="A84" s="293"/>
      <c r="B84" s="294"/>
      <c r="C84" s="294" t="s">
        <v>132</v>
      </c>
      <c r="D84" s="295"/>
      <c r="E84" s="55" t="s">
        <v>132</v>
      </c>
      <c r="F84" s="55" t="s">
        <v>132</v>
      </c>
      <c r="G84" s="68" t="s">
        <v>132</v>
      </c>
      <c r="H84" s="68" t="s">
        <v>132</v>
      </c>
      <c r="I84" s="55" t="s">
        <v>132</v>
      </c>
      <c r="J84" s="55" t="s">
        <v>132</v>
      </c>
      <c r="K84" s="55" t="s">
        <v>132</v>
      </c>
      <c r="L84" s="68" t="s">
        <v>132</v>
      </c>
      <c r="M84" s="70"/>
      <c r="N84" s="54"/>
    </row>
    <row r="85" spans="1:14" ht="15">
      <c r="A85" s="374" t="s">
        <v>186</v>
      </c>
      <c r="B85" s="375"/>
      <c r="C85" s="375"/>
      <c r="D85" s="375"/>
      <c r="E85" s="375"/>
      <c r="F85" s="376"/>
      <c r="G85" s="75">
        <f>SUM(G82:G84)</f>
        <v>0</v>
      </c>
      <c r="H85" s="75">
        <f>SUM(H82:H84)</f>
        <v>0</v>
      </c>
      <c r="I85" s="75">
        <f>SUM(I82:I84)</f>
        <v>0</v>
      </c>
      <c r="J85" s="76" t="s">
        <v>98</v>
      </c>
      <c r="K85" s="75">
        <f>SUM(K82:K84)</f>
        <v>0</v>
      </c>
      <c r="L85" s="75">
        <f>SUM(L82:L84)</f>
        <v>0</v>
      </c>
      <c r="M85" s="296" t="s">
        <v>98</v>
      </c>
      <c r="N85" s="297"/>
    </row>
    <row r="86" spans="1:14" ht="15">
      <c r="A86" s="311" t="s">
        <v>187</v>
      </c>
      <c r="B86" s="311"/>
      <c r="C86" s="311"/>
      <c r="D86" s="311"/>
      <c r="E86" s="311"/>
      <c r="F86" s="311"/>
      <c r="G86" s="311"/>
      <c r="H86" s="311"/>
      <c r="I86" s="311"/>
      <c r="J86" s="311"/>
      <c r="K86" s="311"/>
      <c r="L86" s="311"/>
      <c r="M86" s="311"/>
      <c r="N86" s="311"/>
    </row>
    <row r="87" spans="1:14" ht="15">
      <c r="A87" s="293"/>
      <c r="B87" s="294"/>
      <c r="C87" s="294" t="s">
        <v>132</v>
      </c>
      <c r="D87" s="295"/>
      <c r="E87" s="55" t="s">
        <v>132</v>
      </c>
      <c r="F87" s="55" t="s">
        <v>132</v>
      </c>
      <c r="G87" s="68" t="s">
        <v>132</v>
      </c>
      <c r="H87" s="68" t="s">
        <v>132</v>
      </c>
      <c r="I87" s="55" t="s">
        <v>132</v>
      </c>
      <c r="J87" s="55" t="s">
        <v>132</v>
      </c>
      <c r="K87" s="55" t="s">
        <v>132</v>
      </c>
      <c r="L87" s="68" t="s">
        <v>132</v>
      </c>
      <c r="M87" s="70"/>
      <c r="N87" s="54"/>
    </row>
    <row r="88" spans="1:14" ht="15">
      <c r="A88" s="293"/>
      <c r="B88" s="294"/>
      <c r="C88" s="294" t="s">
        <v>132</v>
      </c>
      <c r="D88" s="295"/>
      <c r="E88" s="55" t="s">
        <v>132</v>
      </c>
      <c r="F88" s="55" t="s">
        <v>132</v>
      </c>
      <c r="G88" s="68" t="s">
        <v>132</v>
      </c>
      <c r="H88" s="68" t="s">
        <v>132</v>
      </c>
      <c r="I88" s="55" t="s">
        <v>132</v>
      </c>
      <c r="J88" s="55" t="s">
        <v>132</v>
      </c>
      <c r="K88" s="55" t="s">
        <v>132</v>
      </c>
      <c r="L88" s="68" t="s">
        <v>132</v>
      </c>
      <c r="M88" s="70"/>
      <c r="N88" s="54"/>
    </row>
    <row r="89" spans="1:14" ht="15">
      <c r="A89" s="293"/>
      <c r="B89" s="294"/>
      <c r="C89" s="294" t="s">
        <v>132</v>
      </c>
      <c r="D89" s="295"/>
      <c r="E89" s="55" t="s">
        <v>132</v>
      </c>
      <c r="F89" s="55" t="s">
        <v>132</v>
      </c>
      <c r="G89" s="68" t="s">
        <v>132</v>
      </c>
      <c r="H89" s="68" t="s">
        <v>132</v>
      </c>
      <c r="I89" s="55" t="s">
        <v>132</v>
      </c>
      <c r="J89" s="55" t="s">
        <v>132</v>
      </c>
      <c r="K89" s="55" t="s">
        <v>132</v>
      </c>
      <c r="L89" s="68" t="s">
        <v>132</v>
      </c>
      <c r="M89" s="70"/>
      <c r="N89" s="54"/>
    </row>
    <row r="90" spans="1:14" ht="15">
      <c r="A90" s="374" t="s">
        <v>188</v>
      </c>
      <c r="B90" s="375"/>
      <c r="C90" s="375"/>
      <c r="D90" s="375"/>
      <c r="E90" s="375"/>
      <c r="F90" s="376"/>
      <c r="G90" s="75">
        <f>SUM(G87:G89)</f>
        <v>0</v>
      </c>
      <c r="H90" s="75">
        <f>SUM(H87:H89)</f>
        <v>0</v>
      </c>
      <c r="I90" s="75">
        <f>SUM(I87:I89)</f>
        <v>0</v>
      </c>
      <c r="J90" s="76" t="s">
        <v>98</v>
      </c>
      <c r="K90" s="75">
        <f>SUM(K87:K89)</f>
        <v>0</v>
      </c>
      <c r="L90" s="75">
        <f>SUM(L87:L89)</f>
        <v>0</v>
      </c>
      <c r="M90" s="296" t="s">
        <v>98</v>
      </c>
      <c r="N90" s="297"/>
    </row>
    <row r="91" spans="1:14" ht="15">
      <c r="A91" s="311" t="s">
        <v>189</v>
      </c>
      <c r="B91" s="311"/>
      <c r="C91" s="311"/>
      <c r="D91" s="311"/>
      <c r="E91" s="311"/>
      <c r="F91" s="311"/>
      <c r="G91" s="311"/>
      <c r="H91" s="311"/>
      <c r="I91" s="311"/>
      <c r="J91" s="311"/>
      <c r="K91" s="311"/>
      <c r="L91" s="311"/>
      <c r="M91" s="311"/>
      <c r="N91" s="311"/>
    </row>
    <row r="92" spans="1:14" ht="15">
      <c r="A92" s="293"/>
      <c r="B92" s="294" t="s">
        <v>132</v>
      </c>
      <c r="C92" s="294"/>
      <c r="D92" s="295" t="s">
        <v>132</v>
      </c>
      <c r="E92" s="55" t="s">
        <v>132</v>
      </c>
      <c r="F92" s="55" t="s">
        <v>132</v>
      </c>
      <c r="G92" s="68" t="s">
        <v>132</v>
      </c>
      <c r="H92" s="68" t="s">
        <v>132</v>
      </c>
      <c r="I92" s="55" t="s">
        <v>132</v>
      </c>
      <c r="J92" s="55" t="s">
        <v>132</v>
      </c>
      <c r="K92" s="55" t="s">
        <v>132</v>
      </c>
      <c r="L92" s="68" t="s">
        <v>132</v>
      </c>
      <c r="M92" s="70"/>
      <c r="N92" s="54"/>
    </row>
    <row r="93" spans="1:14" ht="15">
      <c r="A93" s="293"/>
      <c r="B93" s="294" t="s">
        <v>132</v>
      </c>
      <c r="C93" s="294"/>
      <c r="D93" s="295" t="s">
        <v>132</v>
      </c>
      <c r="E93" s="55" t="s">
        <v>132</v>
      </c>
      <c r="F93" s="55" t="s">
        <v>132</v>
      </c>
      <c r="G93" s="68" t="s">
        <v>132</v>
      </c>
      <c r="H93" s="68" t="s">
        <v>132</v>
      </c>
      <c r="I93" s="55" t="s">
        <v>132</v>
      </c>
      <c r="J93" s="55" t="s">
        <v>132</v>
      </c>
      <c r="K93" s="55" t="s">
        <v>132</v>
      </c>
      <c r="L93" s="68" t="s">
        <v>132</v>
      </c>
      <c r="M93" s="70"/>
      <c r="N93" s="54"/>
    </row>
    <row r="94" spans="1:14" ht="15">
      <c r="A94" s="293"/>
      <c r="B94" s="294" t="s">
        <v>132</v>
      </c>
      <c r="C94" s="294"/>
      <c r="D94" s="295" t="s">
        <v>132</v>
      </c>
      <c r="E94" s="55" t="s">
        <v>132</v>
      </c>
      <c r="F94" s="55" t="s">
        <v>132</v>
      </c>
      <c r="G94" s="68" t="s">
        <v>132</v>
      </c>
      <c r="H94" s="68" t="s">
        <v>132</v>
      </c>
      <c r="I94" s="55" t="s">
        <v>132</v>
      </c>
      <c r="J94" s="55" t="s">
        <v>132</v>
      </c>
      <c r="K94" s="55" t="s">
        <v>132</v>
      </c>
      <c r="L94" s="68" t="s">
        <v>132</v>
      </c>
      <c r="M94" s="70"/>
      <c r="N94" s="54"/>
    </row>
    <row r="95" spans="1:14" ht="15">
      <c r="A95" s="374" t="s">
        <v>135</v>
      </c>
      <c r="B95" s="375"/>
      <c r="C95" s="375"/>
      <c r="D95" s="375"/>
      <c r="E95" s="375"/>
      <c r="F95" s="376"/>
      <c r="G95" s="75">
        <f>SUM(G92:G94)</f>
        <v>0</v>
      </c>
      <c r="H95" s="75">
        <f>SUM(H92:H94)</f>
        <v>0</v>
      </c>
      <c r="I95" s="75">
        <f>SUM(I92:I94)</f>
        <v>0</v>
      </c>
      <c r="J95" s="76" t="s">
        <v>98</v>
      </c>
      <c r="K95" s="75">
        <f>SUM(K92:K94)</f>
        <v>0</v>
      </c>
      <c r="L95" s="75">
        <f>SUM(L92:L94)</f>
        <v>0</v>
      </c>
      <c r="M95" s="296" t="s">
        <v>98</v>
      </c>
      <c r="N95" s="297"/>
    </row>
    <row r="96" spans="1:14" ht="15">
      <c r="A96" s="311" t="s">
        <v>292</v>
      </c>
      <c r="B96" s="311"/>
      <c r="C96" s="311"/>
      <c r="D96" s="311"/>
      <c r="E96" s="311"/>
      <c r="F96" s="311"/>
      <c r="G96" s="311"/>
      <c r="H96" s="311"/>
      <c r="I96" s="311"/>
      <c r="J96" s="311"/>
      <c r="K96" s="311"/>
      <c r="L96" s="311"/>
      <c r="M96" s="311"/>
      <c r="N96" s="311"/>
    </row>
    <row r="97" spans="1:14" ht="15">
      <c r="A97" s="293"/>
      <c r="B97" s="294" t="s">
        <v>132</v>
      </c>
      <c r="C97" s="294"/>
      <c r="D97" s="295" t="s">
        <v>132</v>
      </c>
      <c r="E97" s="55" t="s">
        <v>132</v>
      </c>
      <c r="F97" s="55" t="s">
        <v>132</v>
      </c>
      <c r="G97" s="68" t="s">
        <v>132</v>
      </c>
      <c r="H97" s="68" t="s">
        <v>132</v>
      </c>
      <c r="I97" s="55" t="s">
        <v>132</v>
      </c>
      <c r="J97" s="55" t="s">
        <v>132</v>
      </c>
      <c r="K97" s="55" t="s">
        <v>132</v>
      </c>
      <c r="L97" s="68" t="s">
        <v>132</v>
      </c>
      <c r="M97" s="70"/>
      <c r="N97" s="54"/>
    </row>
    <row r="98" spans="1:14" ht="15">
      <c r="A98" s="293"/>
      <c r="B98" s="294" t="s">
        <v>132</v>
      </c>
      <c r="C98" s="294"/>
      <c r="D98" s="295" t="s">
        <v>132</v>
      </c>
      <c r="E98" s="55" t="s">
        <v>132</v>
      </c>
      <c r="F98" s="55" t="s">
        <v>132</v>
      </c>
      <c r="G98" s="68" t="s">
        <v>132</v>
      </c>
      <c r="H98" s="68" t="s">
        <v>132</v>
      </c>
      <c r="I98" s="55" t="s">
        <v>132</v>
      </c>
      <c r="J98" s="55" t="s">
        <v>132</v>
      </c>
      <c r="K98" s="55" t="s">
        <v>132</v>
      </c>
      <c r="L98" s="68" t="s">
        <v>132</v>
      </c>
      <c r="M98" s="70"/>
      <c r="N98" s="54"/>
    </row>
    <row r="99" spans="1:14" ht="15">
      <c r="A99" s="293"/>
      <c r="B99" s="294" t="s">
        <v>132</v>
      </c>
      <c r="C99" s="294"/>
      <c r="D99" s="295" t="s">
        <v>132</v>
      </c>
      <c r="E99" s="55" t="s">
        <v>132</v>
      </c>
      <c r="F99" s="55" t="s">
        <v>132</v>
      </c>
      <c r="G99" s="68" t="s">
        <v>132</v>
      </c>
      <c r="H99" s="68" t="s">
        <v>132</v>
      </c>
      <c r="I99" s="55" t="s">
        <v>132</v>
      </c>
      <c r="J99" s="55" t="s">
        <v>132</v>
      </c>
      <c r="K99" s="55" t="s">
        <v>132</v>
      </c>
      <c r="L99" s="68" t="s">
        <v>132</v>
      </c>
      <c r="M99" s="70"/>
      <c r="N99" s="54"/>
    </row>
    <row r="100" spans="1:14" ht="15">
      <c r="A100" s="374" t="s">
        <v>293</v>
      </c>
      <c r="B100" s="375"/>
      <c r="C100" s="375"/>
      <c r="D100" s="375"/>
      <c r="E100" s="375"/>
      <c r="F100" s="376"/>
      <c r="G100" s="75">
        <f>SUM(G97:G99)</f>
        <v>0</v>
      </c>
      <c r="H100" s="75">
        <f>SUM(H97:H99)</f>
        <v>0</v>
      </c>
      <c r="I100" s="75">
        <f>SUM(I97:I99)</f>
        <v>0</v>
      </c>
      <c r="J100" s="76" t="s">
        <v>98</v>
      </c>
      <c r="K100" s="75">
        <f>SUM(K97:K99)</f>
        <v>0</v>
      </c>
      <c r="L100" s="75">
        <f>SUM(L97:L99)</f>
        <v>0</v>
      </c>
      <c r="M100" s="296" t="s">
        <v>98</v>
      </c>
      <c r="N100" s="297"/>
    </row>
    <row r="101" spans="1:14" ht="15">
      <c r="A101" s="303" t="s">
        <v>287</v>
      </c>
      <c r="B101" s="304"/>
      <c r="C101" s="304"/>
      <c r="D101" s="304"/>
      <c r="E101" s="304"/>
      <c r="F101" s="304"/>
      <c r="G101" s="305"/>
      <c r="H101" s="75">
        <f>H100+H95+H90+H85+H80+H75+H70</f>
        <v>4000</v>
      </c>
      <c r="I101" s="75">
        <f>I100+I95+I90+I85+I80+I75+I70</f>
        <v>3000</v>
      </c>
      <c r="J101" s="75" t="s">
        <v>98</v>
      </c>
      <c r="K101" s="75">
        <f>K100+K95+K90+K85+K80+K75+K70</f>
        <v>2700</v>
      </c>
      <c r="L101" s="75">
        <f>L100+L95+L90+L85+L80+L75+L70</f>
        <v>2140</v>
      </c>
      <c r="M101" s="306" t="s">
        <v>98</v>
      </c>
      <c r="N101" s="307"/>
    </row>
    <row r="102" spans="1:14" ht="15">
      <c r="A102" s="311" t="s">
        <v>286</v>
      </c>
      <c r="B102" s="311"/>
      <c r="C102" s="311"/>
      <c r="D102" s="311"/>
      <c r="E102" s="311"/>
      <c r="F102" s="311"/>
      <c r="G102" s="311"/>
      <c r="H102" s="311"/>
      <c r="I102" s="311"/>
      <c r="J102" s="311"/>
      <c r="K102" s="311"/>
      <c r="L102" s="311"/>
      <c r="M102" s="311"/>
      <c r="N102" s="311"/>
    </row>
    <row r="103" spans="1:14" ht="15">
      <c r="A103" s="396"/>
      <c r="B103" s="397"/>
      <c r="C103" s="397"/>
      <c r="D103" s="398"/>
      <c r="E103" s="55"/>
      <c r="F103" s="55"/>
      <c r="G103" s="68"/>
      <c r="H103" s="68"/>
      <c r="I103" s="55"/>
      <c r="J103" s="55"/>
      <c r="K103" s="55" t="s">
        <v>132</v>
      </c>
      <c r="L103" s="68" t="s">
        <v>132</v>
      </c>
      <c r="M103" s="70"/>
      <c r="N103" s="54"/>
    </row>
    <row r="104" spans="1:14" ht="15">
      <c r="A104" s="293"/>
      <c r="B104" s="294"/>
      <c r="C104" s="294" t="s">
        <v>132</v>
      </c>
      <c r="D104" s="295"/>
      <c r="E104" s="55" t="s">
        <v>132</v>
      </c>
      <c r="F104" s="55" t="s">
        <v>132</v>
      </c>
      <c r="G104" s="68" t="s">
        <v>132</v>
      </c>
      <c r="H104" s="68" t="s">
        <v>132</v>
      </c>
      <c r="I104" s="55" t="s">
        <v>132</v>
      </c>
      <c r="J104" s="55" t="s">
        <v>132</v>
      </c>
      <c r="K104" s="55" t="s">
        <v>132</v>
      </c>
      <c r="L104" s="68" t="s">
        <v>132</v>
      </c>
      <c r="M104" s="70"/>
      <c r="N104" s="54"/>
    </row>
    <row r="105" spans="1:14" ht="15">
      <c r="A105" s="293"/>
      <c r="B105" s="294"/>
      <c r="C105" s="294" t="s">
        <v>132</v>
      </c>
      <c r="D105" s="295"/>
      <c r="E105" s="55" t="s">
        <v>132</v>
      </c>
      <c r="F105" s="55" t="s">
        <v>132</v>
      </c>
      <c r="G105" s="68" t="s">
        <v>132</v>
      </c>
      <c r="H105" s="68" t="s">
        <v>132</v>
      </c>
      <c r="I105" s="55" t="s">
        <v>132</v>
      </c>
      <c r="J105" s="55" t="s">
        <v>132</v>
      </c>
      <c r="K105" s="55" t="s">
        <v>132</v>
      </c>
      <c r="L105" s="68" t="s">
        <v>132</v>
      </c>
      <c r="M105" s="70"/>
      <c r="N105" s="54"/>
    </row>
    <row r="106" spans="1:14" ht="29.25" customHeight="1">
      <c r="A106" s="431" t="s">
        <v>190</v>
      </c>
      <c r="B106" s="431"/>
      <c r="C106" s="431"/>
      <c r="D106" s="431"/>
      <c r="E106" s="431"/>
      <c r="F106" s="431"/>
      <c r="G106" s="75">
        <f>SUM(G103:G105)</f>
        <v>0</v>
      </c>
      <c r="H106" s="75">
        <f>SUM(H103:H105)</f>
        <v>0</v>
      </c>
      <c r="I106" s="75">
        <f>SUM(I103:I105)</f>
        <v>0</v>
      </c>
      <c r="J106" s="76" t="s">
        <v>98</v>
      </c>
      <c r="K106" s="75">
        <f>SUM(K103:K105)</f>
        <v>0</v>
      </c>
      <c r="L106" s="75">
        <f>SUM(L103:L105)</f>
        <v>0</v>
      </c>
      <c r="M106" s="425" t="s">
        <v>98</v>
      </c>
      <c r="N106" s="426"/>
    </row>
    <row r="107" spans="1:14" ht="15">
      <c r="A107" s="377" t="s">
        <v>18</v>
      </c>
      <c r="B107" s="378"/>
      <c r="C107" s="378"/>
      <c r="D107" s="378"/>
      <c r="E107" s="378"/>
      <c r="F107" s="378"/>
      <c r="G107" s="379"/>
      <c r="H107" s="75">
        <f>H106+H95+H90+H85+H80+H75+H70+H100</f>
        <v>4000</v>
      </c>
      <c r="I107" s="75">
        <f>I106+I95+I90+I85+I80+I75+I70+I100</f>
        <v>3000</v>
      </c>
      <c r="J107" s="76" t="s">
        <v>98</v>
      </c>
      <c r="K107" s="75">
        <f>K106+K95+K90+K85+K80+K75+K70+K100</f>
        <v>2700</v>
      </c>
      <c r="L107" s="75">
        <f>L106+L95+L90+L85+L80+L75+L70+L100</f>
        <v>2140</v>
      </c>
      <c r="M107" s="427"/>
      <c r="N107" s="428"/>
    </row>
    <row r="108" spans="1:14" ht="15">
      <c r="A108" s="57" t="s">
        <v>136</v>
      </c>
      <c r="B108" s="58"/>
      <c r="C108" s="58"/>
      <c r="D108" s="58"/>
      <c r="E108" s="58"/>
      <c r="F108" s="58"/>
      <c r="G108" s="58"/>
      <c r="H108" s="58"/>
      <c r="I108" s="58"/>
      <c r="J108" s="58"/>
      <c r="K108" s="58"/>
      <c r="L108" s="58"/>
      <c r="M108" s="58"/>
      <c r="N108" s="58"/>
    </row>
    <row r="110" ht="15">
      <c r="A110" s="50"/>
    </row>
    <row r="111" spans="1:14" ht="15">
      <c r="A111" s="291" t="s">
        <v>177</v>
      </c>
      <c r="B111" s="291"/>
      <c r="C111" s="291"/>
      <c r="D111" s="291"/>
      <c r="E111" s="291"/>
      <c r="F111" s="291"/>
      <c r="G111" s="291"/>
      <c r="H111" s="291"/>
      <c r="I111" s="291"/>
      <c r="J111" s="291"/>
      <c r="K111" s="291"/>
      <c r="L111" s="291"/>
      <c r="M111" s="291"/>
      <c r="N111" s="291"/>
    </row>
    <row r="112" spans="1:14" ht="15">
      <c r="A112" s="288" t="s">
        <v>137</v>
      </c>
      <c r="B112" s="288"/>
      <c r="C112" s="288"/>
      <c r="D112" s="288"/>
      <c r="E112" s="288"/>
      <c r="F112" s="288"/>
      <c r="G112" s="288"/>
      <c r="H112" s="288"/>
      <c r="I112" s="288"/>
      <c r="J112" s="288"/>
      <c r="K112" s="288"/>
      <c r="L112" s="410" t="s">
        <v>77</v>
      </c>
      <c r="M112" s="410"/>
      <c r="N112" s="410"/>
    </row>
    <row r="113" spans="1:14" ht="15">
      <c r="A113" s="396" t="s">
        <v>208</v>
      </c>
      <c r="B113" s="397"/>
      <c r="C113" s="397"/>
      <c r="D113" s="397"/>
      <c r="E113" s="397"/>
      <c r="F113" s="397"/>
      <c r="G113" s="397"/>
      <c r="H113" s="397"/>
      <c r="I113" s="397"/>
      <c r="J113" s="397"/>
      <c r="K113" s="398"/>
      <c r="L113" s="370">
        <v>1000</v>
      </c>
      <c r="M113" s="370"/>
      <c r="N113" s="370"/>
    </row>
    <row r="114" spans="1:14" ht="15">
      <c r="A114" s="396" t="s">
        <v>268</v>
      </c>
      <c r="B114" s="397"/>
      <c r="C114" s="397"/>
      <c r="D114" s="397"/>
      <c r="E114" s="397"/>
      <c r="F114" s="397"/>
      <c r="G114" s="397"/>
      <c r="H114" s="397"/>
      <c r="I114" s="397"/>
      <c r="J114" s="397"/>
      <c r="K114" s="398"/>
      <c r="L114" s="370">
        <v>840</v>
      </c>
      <c r="M114" s="370"/>
      <c r="N114" s="370"/>
    </row>
    <row r="115" spans="1:14" ht="15">
      <c r="A115" s="120" t="s">
        <v>270</v>
      </c>
      <c r="B115" s="121"/>
      <c r="C115" s="121"/>
      <c r="D115" s="121"/>
      <c r="E115" s="121"/>
      <c r="F115" s="121"/>
      <c r="G115" s="121"/>
      <c r="H115" s="121"/>
      <c r="I115" s="121"/>
      <c r="J115" s="121"/>
      <c r="K115" s="122"/>
      <c r="L115" s="436">
        <v>1000</v>
      </c>
      <c r="M115" s="437"/>
      <c r="N115" s="438"/>
    </row>
    <row r="116" spans="1:14" ht="15">
      <c r="A116" s="301" t="s">
        <v>22</v>
      </c>
      <c r="B116" s="301"/>
      <c r="C116" s="301"/>
      <c r="D116" s="301"/>
      <c r="E116" s="301"/>
      <c r="F116" s="301"/>
      <c r="G116" s="301"/>
      <c r="H116" s="301"/>
      <c r="I116" s="301"/>
      <c r="J116" s="301"/>
      <c r="K116" s="301"/>
      <c r="L116" s="318">
        <f>SUM(L113:N115)</f>
        <v>2840</v>
      </c>
      <c r="M116" s="318"/>
      <c r="N116" s="318"/>
    </row>
  </sheetData>
  <sheetProtection/>
  <mergeCells count="147">
    <mergeCell ref="A55:K55"/>
    <mergeCell ref="L55:N55"/>
    <mergeCell ref="L115:N115"/>
    <mergeCell ref="A107:G107"/>
    <mergeCell ref="A51:N51"/>
    <mergeCell ref="A52:K52"/>
    <mergeCell ref="L52:N52"/>
    <mergeCell ref="A53:K53"/>
    <mergeCell ref="L53:N53"/>
    <mergeCell ref="A54:K54"/>
    <mergeCell ref="L54:N54"/>
    <mergeCell ref="A47:F47"/>
    <mergeCell ref="M47:N48"/>
    <mergeCell ref="A41:F41"/>
    <mergeCell ref="M41:N41"/>
    <mergeCell ref="A43:N43"/>
    <mergeCell ref="A44:D44"/>
    <mergeCell ref="A45:D45"/>
    <mergeCell ref="A46:D46"/>
    <mergeCell ref="A42:G42"/>
    <mergeCell ref="A36:F36"/>
    <mergeCell ref="M36:N36"/>
    <mergeCell ref="A37:N37"/>
    <mergeCell ref="A38:D38"/>
    <mergeCell ref="A39:D39"/>
    <mergeCell ref="A40:D40"/>
    <mergeCell ref="A31:F31"/>
    <mergeCell ref="M31:N31"/>
    <mergeCell ref="A32:N32"/>
    <mergeCell ref="A33:D33"/>
    <mergeCell ref="A34:D34"/>
    <mergeCell ref="A35:D35"/>
    <mergeCell ref="A26:F26"/>
    <mergeCell ref="M26:N26"/>
    <mergeCell ref="A27:N27"/>
    <mergeCell ref="A28:D28"/>
    <mergeCell ref="A29:D29"/>
    <mergeCell ref="A30:D30"/>
    <mergeCell ref="A21:F21"/>
    <mergeCell ref="M21:N21"/>
    <mergeCell ref="A22:N22"/>
    <mergeCell ref="A23:D23"/>
    <mergeCell ref="A24:D24"/>
    <mergeCell ref="A25:D25"/>
    <mergeCell ref="A16:F16"/>
    <mergeCell ref="M16:N16"/>
    <mergeCell ref="A17:N17"/>
    <mergeCell ref="A18:D18"/>
    <mergeCell ref="A19:D19"/>
    <mergeCell ref="A20:D20"/>
    <mergeCell ref="A11:F11"/>
    <mergeCell ref="M11:N11"/>
    <mergeCell ref="A12:N12"/>
    <mergeCell ref="A13:D13"/>
    <mergeCell ref="A14:D14"/>
    <mergeCell ref="A15:D15"/>
    <mergeCell ref="K2:K5"/>
    <mergeCell ref="L2:L5"/>
    <mergeCell ref="A7:N7"/>
    <mergeCell ref="A8:D8"/>
    <mergeCell ref="A9:D9"/>
    <mergeCell ref="A10:D10"/>
    <mergeCell ref="M2:M5"/>
    <mergeCell ref="N2:N5"/>
    <mergeCell ref="A6:D6"/>
    <mergeCell ref="M6:N6"/>
    <mergeCell ref="A2:D5"/>
    <mergeCell ref="E2:E5"/>
    <mergeCell ref="F2:F5"/>
    <mergeCell ref="G2:H4"/>
    <mergeCell ref="I2:I5"/>
    <mergeCell ref="J2:J5"/>
    <mergeCell ref="A61:D64"/>
    <mergeCell ref="E61:E64"/>
    <mergeCell ref="F61:F64"/>
    <mergeCell ref="G61:H63"/>
    <mergeCell ref="I61:I64"/>
    <mergeCell ref="J61:J64"/>
    <mergeCell ref="K61:K64"/>
    <mergeCell ref="L61:L64"/>
    <mergeCell ref="A66:N66"/>
    <mergeCell ref="A67:D67"/>
    <mergeCell ref="A68:D68"/>
    <mergeCell ref="A69:D69"/>
    <mergeCell ref="M61:M64"/>
    <mergeCell ref="N61:N64"/>
    <mergeCell ref="A65:D65"/>
    <mergeCell ref="M65:N65"/>
    <mergeCell ref="A70:F70"/>
    <mergeCell ref="M70:N70"/>
    <mergeCell ref="A71:N71"/>
    <mergeCell ref="A72:D72"/>
    <mergeCell ref="A73:D73"/>
    <mergeCell ref="A74:D74"/>
    <mergeCell ref="A75:F75"/>
    <mergeCell ref="M75:N75"/>
    <mergeCell ref="A76:N76"/>
    <mergeCell ref="A77:D77"/>
    <mergeCell ref="A78:D78"/>
    <mergeCell ref="A79:D79"/>
    <mergeCell ref="A80:F80"/>
    <mergeCell ref="M80:N80"/>
    <mergeCell ref="A81:N81"/>
    <mergeCell ref="A82:D82"/>
    <mergeCell ref="A83:D83"/>
    <mergeCell ref="A84:D84"/>
    <mergeCell ref="A85:F85"/>
    <mergeCell ref="M85:N85"/>
    <mergeCell ref="A86:N86"/>
    <mergeCell ref="A87:D87"/>
    <mergeCell ref="A88:D88"/>
    <mergeCell ref="A89:D89"/>
    <mergeCell ref="A90:F90"/>
    <mergeCell ref="M90:N90"/>
    <mergeCell ref="A91:N91"/>
    <mergeCell ref="A92:D92"/>
    <mergeCell ref="A93:D93"/>
    <mergeCell ref="A94:D94"/>
    <mergeCell ref="A105:D105"/>
    <mergeCell ref="A95:F95"/>
    <mergeCell ref="M95:N95"/>
    <mergeCell ref="A96:N96"/>
    <mergeCell ref="A97:D97"/>
    <mergeCell ref="A98:D98"/>
    <mergeCell ref="A99:D99"/>
    <mergeCell ref="A101:G101"/>
    <mergeCell ref="M101:N101"/>
    <mergeCell ref="A102:N102"/>
    <mergeCell ref="A103:D103"/>
    <mergeCell ref="A116:K116"/>
    <mergeCell ref="L116:N116"/>
    <mergeCell ref="A111:N111"/>
    <mergeCell ref="A112:K112"/>
    <mergeCell ref="L112:N112"/>
    <mergeCell ref="A113:K113"/>
    <mergeCell ref="L113:N113"/>
    <mergeCell ref="A104:D104"/>
    <mergeCell ref="M42:N42"/>
    <mergeCell ref="A48:G48"/>
    <mergeCell ref="M1:N1"/>
    <mergeCell ref="M58:N58"/>
    <mergeCell ref="A114:K114"/>
    <mergeCell ref="L114:N114"/>
    <mergeCell ref="A106:F106"/>
    <mergeCell ref="M106:N107"/>
    <mergeCell ref="A100:F100"/>
    <mergeCell ref="M100:N100"/>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9" r:id="rId3"/>
  <legacyDrawing r:id="rId2"/>
</worksheet>
</file>

<file path=xl/worksheets/sheet6.xml><?xml version="1.0" encoding="utf-8"?>
<worksheet xmlns="http://schemas.openxmlformats.org/spreadsheetml/2006/main" xmlns:r="http://schemas.openxmlformats.org/officeDocument/2006/relationships">
  <sheetPr codeName="Sheet5"/>
  <dimension ref="A1:AE57"/>
  <sheetViews>
    <sheetView view="pageBreakPreview" zoomScaleNormal="120" zoomScaleSheetLayoutView="100" zoomScalePageLayoutView="0" workbookViewId="0" topLeftCell="A40">
      <selection activeCell="B8" sqref="B8:M8"/>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7.7109375" style="3" customWidth="1"/>
    <col min="15" max="15" width="9.140625" style="3" customWidth="1"/>
    <col min="16" max="16" width="8.8515625" style="3" customWidth="1"/>
    <col min="17" max="17" width="8.28125" style="3" customWidth="1"/>
    <col min="18" max="16384" width="9.140625" style="3" customWidth="1"/>
  </cols>
  <sheetData>
    <row r="1" spans="1:17" ht="27" customHeight="1">
      <c r="A1" s="11" t="s">
        <v>203</v>
      </c>
      <c r="B1" s="11"/>
      <c r="C1" s="11"/>
      <c r="D1" s="11"/>
      <c r="E1" s="11"/>
      <c r="F1" s="11"/>
      <c r="G1" s="11"/>
      <c r="H1" s="11"/>
      <c r="I1" s="11"/>
      <c r="J1" s="11"/>
      <c r="K1" s="11"/>
      <c r="L1" s="11"/>
      <c r="M1" s="11"/>
      <c r="N1" s="11"/>
      <c r="O1" s="11"/>
      <c r="P1" s="11"/>
      <c r="Q1" s="11"/>
    </row>
    <row r="2" spans="1:17" ht="18.75" customHeight="1">
      <c r="A2" s="12" t="s">
        <v>204</v>
      </c>
      <c r="B2" s="445" t="s">
        <v>26</v>
      </c>
      <c r="C2" s="445"/>
      <c r="D2" s="445"/>
      <c r="E2" s="445"/>
      <c r="F2" s="445"/>
      <c r="G2" s="445"/>
      <c r="H2" s="445"/>
      <c r="I2" s="445"/>
      <c r="J2" s="445"/>
      <c r="K2" s="445"/>
      <c r="L2" s="445"/>
      <c r="M2" s="445"/>
      <c r="N2" s="445"/>
      <c r="O2" s="445"/>
      <c r="P2" s="445"/>
      <c r="Q2" s="445"/>
    </row>
    <row r="3" spans="1:17" ht="37.5" customHeight="1">
      <c r="A3" s="450" t="s">
        <v>143</v>
      </c>
      <c r="B3" s="450"/>
      <c r="C3" s="450"/>
      <c r="D3" s="450"/>
      <c r="E3" s="450"/>
      <c r="F3" s="450"/>
      <c r="G3" s="450"/>
      <c r="H3" s="450"/>
      <c r="I3" s="450"/>
      <c r="J3" s="450"/>
      <c r="K3" s="450"/>
      <c r="L3" s="450"/>
      <c r="M3" s="450"/>
      <c r="N3" s="450"/>
      <c r="O3" s="450" t="s">
        <v>15</v>
      </c>
      <c r="P3" s="450"/>
      <c r="Q3" s="450"/>
    </row>
    <row r="4" spans="1:17" ht="15.75" customHeight="1">
      <c r="A4" s="450"/>
      <c r="B4" s="450"/>
      <c r="C4" s="450"/>
      <c r="D4" s="450"/>
      <c r="E4" s="450"/>
      <c r="F4" s="450"/>
      <c r="G4" s="450"/>
      <c r="H4" s="450"/>
      <c r="I4" s="450"/>
      <c r="J4" s="450"/>
      <c r="K4" s="450"/>
      <c r="L4" s="450"/>
      <c r="M4" s="450"/>
      <c r="N4" s="450"/>
      <c r="O4" s="451" t="s">
        <v>144</v>
      </c>
      <c r="P4" s="451"/>
      <c r="Q4" s="451"/>
    </row>
    <row r="5" spans="1:17" ht="15.75" customHeight="1">
      <c r="A5" s="450"/>
      <c r="B5" s="452"/>
      <c r="C5" s="452"/>
      <c r="D5" s="452"/>
      <c r="E5" s="452"/>
      <c r="F5" s="452"/>
      <c r="G5" s="452"/>
      <c r="H5" s="452"/>
      <c r="I5" s="452"/>
      <c r="J5" s="452"/>
      <c r="K5" s="452"/>
      <c r="L5" s="452"/>
      <c r="M5" s="452"/>
      <c r="N5" s="450"/>
      <c r="O5" s="91" t="s">
        <v>24</v>
      </c>
      <c r="P5" s="91" t="s">
        <v>25</v>
      </c>
      <c r="Q5" s="91" t="s">
        <v>145</v>
      </c>
    </row>
    <row r="6" spans="1:17" ht="42" customHeight="1">
      <c r="A6" s="71" t="s">
        <v>81</v>
      </c>
      <c r="B6" s="442" t="s">
        <v>146</v>
      </c>
      <c r="C6" s="443"/>
      <c r="D6" s="443"/>
      <c r="E6" s="443"/>
      <c r="F6" s="443"/>
      <c r="G6" s="443"/>
      <c r="H6" s="443"/>
      <c r="I6" s="443"/>
      <c r="J6" s="443"/>
      <c r="K6" s="443"/>
      <c r="L6" s="443"/>
      <c r="M6" s="444"/>
      <c r="N6" s="71" t="s">
        <v>78</v>
      </c>
      <c r="O6" s="53"/>
      <c r="P6" s="53"/>
      <c r="Q6" s="53"/>
    </row>
    <row r="7" spans="1:17" ht="42" customHeight="1">
      <c r="A7" s="82" t="s">
        <v>82</v>
      </c>
      <c r="B7" s="442" t="s">
        <v>147</v>
      </c>
      <c r="C7" s="443"/>
      <c r="D7" s="443"/>
      <c r="E7" s="443"/>
      <c r="F7" s="443"/>
      <c r="G7" s="443"/>
      <c r="H7" s="443"/>
      <c r="I7" s="443"/>
      <c r="J7" s="443"/>
      <c r="K7" s="443"/>
      <c r="L7" s="443"/>
      <c r="M7" s="444"/>
      <c r="N7" s="82" t="s">
        <v>27</v>
      </c>
      <c r="O7" s="53"/>
      <c r="P7" s="53"/>
      <c r="Q7" s="53"/>
    </row>
    <row r="8" spans="1:17" ht="42" customHeight="1">
      <c r="A8" s="128" t="s">
        <v>83</v>
      </c>
      <c r="B8" s="442" t="s">
        <v>294</v>
      </c>
      <c r="C8" s="443"/>
      <c r="D8" s="443"/>
      <c r="E8" s="443"/>
      <c r="F8" s="443"/>
      <c r="G8" s="443"/>
      <c r="H8" s="443"/>
      <c r="I8" s="443"/>
      <c r="J8" s="443"/>
      <c r="K8" s="443"/>
      <c r="L8" s="443"/>
      <c r="M8" s="444"/>
      <c r="N8" s="128" t="s">
        <v>27</v>
      </c>
      <c r="O8" s="53"/>
      <c r="P8" s="53"/>
      <c r="Q8" s="53"/>
    </row>
    <row r="9" spans="1:17" ht="42" customHeight="1">
      <c r="A9" s="82" t="s">
        <v>84</v>
      </c>
      <c r="B9" s="442" t="s">
        <v>295</v>
      </c>
      <c r="C9" s="443"/>
      <c r="D9" s="443"/>
      <c r="E9" s="443"/>
      <c r="F9" s="443"/>
      <c r="G9" s="443"/>
      <c r="H9" s="443"/>
      <c r="I9" s="443"/>
      <c r="J9" s="443"/>
      <c r="K9" s="443"/>
      <c r="L9" s="443"/>
      <c r="M9" s="444"/>
      <c r="N9" s="82" t="s">
        <v>34</v>
      </c>
      <c r="O9" s="53"/>
      <c r="P9" s="53"/>
      <c r="Q9" s="53"/>
    </row>
    <row r="10" spans="1:17" ht="63" customHeight="1">
      <c r="A10" s="82" t="s">
        <v>85</v>
      </c>
      <c r="B10" s="442" t="s">
        <v>296</v>
      </c>
      <c r="C10" s="443"/>
      <c r="D10" s="443"/>
      <c r="E10" s="443"/>
      <c r="F10" s="443"/>
      <c r="G10" s="443"/>
      <c r="H10" s="443"/>
      <c r="I10" s="443"/>
      <c r="J10" s="443"/>
      <c r="K10" s="443"/>
      <c r="L10" s="443"/>
      <c r="M10" s="444"/>
      <c r="N10" s="82" t="s">
        <v>34</v>
      </c>
      <c r="O10" s="53"/>
      <c r="P10" s="53"/>
      <c r="Q10" s="53"/>
    </row>
    <row r="11" spans="1:17" ht="81" customHeight="1">
      <c r="A11" s="82" t="s">
        <v>79</v>
      </c>
      <c r="B11" s="442" t="s">
        <v>297</v>
      </c>
      <c r="C11" s="443"/>
      <c r="D11" s="443"/>
      <c r="E11" s="443"/>
      <c r="F11" s="443"/>
      <c r="G11" s="443"/>
      <c r="H11" s="443"/>
      <c r="I11" s="443"/>
      <c r="J11" s="443"/>
      <c r="K11" s="443"/>
      <c r="L11" s="443"/>
      <c r="M11" s="444"/>
      <c r="N11" s="82" t="s">
        <v>78</v>
      </c>
      <c r="O11" s="53"/>
      <c r="P11" s="53"/>
      <c r="Q11" s="53"/>
    </row>
    <row r="12" spans="1:17" ht="15.75">
      <c r="A12" s="446" t="s">
        <v>148</v>
      </c>
      <c r="B12" s="447"/>
      <c r="C12" s="447"/>
      <c r="D12" s="447"/>
      <c r="E12" s="447"/>
      <c r="F12" s="447"/>
      <c r="G12" s="447"/>
      <c r="H12" s="447"/>
      <c r="I12" s="447"/>
      <c r="J12" s="447"/>
      <c r="K12" s="447"/>
      <c r="L12" s="447"/>
      <c r="M12" s="447"/>
      <c r="N12" s="448"/>
      <c r="O12" s="448"/>
      <c r="P12" s="448"/>
      <c r="Q12" s="449"/>
    </row>
    <row r="13" spans="1:17" ht="24.75" customHeight="1">
      <c r="A13" s="71" t="s">
        <v>80</v>
      </c>
      <c r="B13" s="440" t="s">
        <v>149</v>
      </c>
      <c r="C13" s="440"/>
      <c r="D13" s="440"/>
      <c r="E13" s="440"/>
      <c r="F13" s="440"/>
      <c r="G13" s="440"/>
      <c r="H13" s="440"/>
      <c r="I13" s="440"/>
      <c r="J13" s="440"/>
      <c r="K13" s="440"/>
      <c r="L13" s="440"/>
      <c r="M13" s="440"/>
      <c r="N13" s="74" t="s">
        <v>298</v>
      </c>
      <c r="O13" s="53"/>
      <c r="P13" s="53"/>
      <c r="Q13" s="53"/>
    </row>
    <row r="14" spans="1:17" ht="24.75" customHeight="1">
      <c r="A14" s="128" t="s">
        <v>86</v>
      </c>
      <c r="B14" s="440" t="s">
        <v>299</v>
      </c>
      <c r="C14" s="440"/>
      <c r="D14" s="440"/>
      <c r="E14" s="440"/>
      <c r="F14" s="440"/>
      <c r="G14" s="440"/>
      <c r="H14" s="440"/>
      <c r="I14" s="440"/>
      <c r="J14" s="440"/>
      <c r="K14" s="440"/>
      <c r="L14" s="440"/>
      <c r="M14" s="440"/>
      <c r="N14" s="74" t="s">
        <v>298</v>
      </c>
      <c r="O14" s="53"/>
      <c r="P14" s="53"/>
      <c r="Q14" s="53"/>
    </row>
    <row r="15" spans="1:17" ht="32.25" customHeight="1">
      <c r="A15" s="441" t="s">
        <v>300</v>
      </c>
      <c r="B15" s="441"/>
      <c r="C15" s="441"/>
      <c r="D15" s="441"/>
      <c r="E15" s="441"/>
      <c r="F15" s="441"/>
      <c r="G15" s="441"/>
      <c r="H15" s="441"/>
      <c r="I15" s="441"/>
      <c r="J15" s="441"/>
      <c r="K15" s="441"/>
      <c r="L15" s="441"/>
      <c r="M15" s="441"/>
      <c r="N15" s="441"/>
      <c r="O15" s="441"/>
      <c r="P15" s="441"/>
      <c r="Q15" s="441"/>
    </row>
    <row r="16" spans="1:17" ht="39" customHeight="1">
      <c r="A16" s="128" t="s">
        <v>87</v>
      </c>
      <c r="B16" s="440" t="s">
        <v>150</v>
      </c>
      <c r="C16" s="440"/>
      <c r="D16" s="440"/>
      <c r="E16" s="440"/>
      <c r="F16" s="440"/>
      <c r="G16" s="440"/>
      <c r="H16" s="440"/>
      <c r="I16" s="440"/>
      <c r="J16" s="440"/>
      <c r="K16" s="440"/>
      <c r="L16" s="440"/>
      <c r="M16" s="440"/>
      <c r="N16" s="72" t="s">
        <v>27</v>
      </c>
      <c r="O16" s="53"/>
      <c r="P16" s="53"/>
      <c r="Q16" s="53"/>
    </row>
    <row r="17" spans="1:17" ht="39" customHeight="1">
      <c r="A17" s="128" t="s">
        <v>88</v>
      </c>
      <c r="B17" s="440" t="s">
        <v>151</v>
      </c>
      <c r="C17" s="440"/>
      <c r="D17" s="440"/>
      <c r="E17" s="440"/>
      <c r="F17" s="440"/>
      <c r="G17" s="440"/>
      <c r="H17" s="440"/>
      <c r="I17" s="440"/>
      <c r="J17" s="440"/>
      <c r="K17" s="440"/>
      <c r="L17" s="440"/>
      <c r="M17" s="440"/>
      <c r="N17" s="72" t="s">
        <v>152</v>
      </c>
      <c r="O17" s="53"/>
      <c r="P17" s="53"/>
      <c r="Q17" s="53"/>
    </row>
    <row r="18" spans="1:17" ht="39" customHeight="1">
      <c r="A18" s="128" t="s">
        <v>89</v>
      </c>
      <c r="B18" s="440" t="s">
        <v>153</v>
      </c>
      <c r="C18" s="440"/>
      <c r="D18" s="440"/>
      <c r="E18" s="440"/>
      <c r="F18" s="440"/>
      <c r="G18" s="440"/>
      <c r="H18" s="440"/>
      <c r="I18" s="440"/>
      <c r="J18" s="440"/>
      <c r="K18" s="440"/>
      <c r="L18" s="440"/>
      <c r="M18" s="440"/>
      <c r="N18" s="72" t="s">
        <v>34</v>
      </c>
      <c r="O18" s="53"/>
      <c r="P18" s="53"/>
      <c r="Q18" s="53"/>
    </row>
    <row r="19" spans="1:17" ht="39" customHeight="1">
      <c r="A19" s="128" t="s">
        <v>90</v>
      </c>
      <c r="B19" s="440" t="s">
        <v>154</v>
      </c>
      <c r="C19" s="440"/>
      <c r="D19" s="440"/>
      <c r="E19" s="440"/>
      <c r="F19" s="440"/>
      <c r="G19" s="440"/>
      <c r="H19" s="440"/>
      <c r="I19" s="440"/>
      <c r="J19" s="440"/>
      <c r="K19" s="440"/>
      <c r="L19" s="440"/>
      <c r="M19" s="440"/>
      <c r="N19" s="72" t="s">
        <v>152</v>
      </c>
      <c r="O19" s="53"/>
      <c r="P19" s="53"/>
      <c r="Q19" s="53"/>
    </row>
    <row r="20" spans="1:17" ht="39" customHeight="1">
      <c r="A20" s="128" t="s">
        <v>155</v>
      </c>
      <c r="B20" s="440" t="s">
        <v>156</v>
      </c>
      <c r="C20" s="440"/>
      <c r="D20" s="440"/>
      <c r="E20" s="440"/>
      <c r="F20" s="440"/>
      <c r="G20" s="440"/>
      <c r="H20" s="440"/>
      <c r="I20" s="440"/>
      <c r="J20" s="440"/>
      <c r="K20" s="440"/>
      <c r="L20" s="440"/>
      <c r="M20" s="440"/>
      <c r="N20" s="72" t="s">
        <v>152</v>
      </c>
      <c r="O20" s="53"/>
      <c r="P20" s="53"/>
      <c r="Q20" s="53"/>
    </row>
    <row r="21" spans="1:17" ht="39" customHeight="1">
      <c r="A21" s="128" t="s">
        <v>157</v>
      </c>
      <c r="B21" s="440" t="s">
        <v>158</v>
      </c>
      <c r="C21" s="440"/>
      <c r="D21" s="440"/>
      <c r="E21" s="440"/>
      <c r="F21" s="440"/>
      <c r="G21" s="440"/>
      <c r="H21" s="440"/>
      <c r="I21" s="440"/>
      <c r="J21" s="440"/>
      <c r="K21" s="440"/>
      <c r="L21" s="440"/>
      <c r="M21" s="440"/>
      <c r="N21" s="72" t="s">
        <v>27</v>
      </c>
      <c r="O21" s="53"/>
      <c r="P21" s="53"/>
      <c r="Q21" s="53"/>
    </row>
    <row r="22" spans="1:17" ht="39" customHeight="1">
      <c r="A22" s="128" t="s">
        <v>159</v>
      </c>
      <c r="B22" s="440" t="s">
        <v>301</v>
      </c>
      <c r="C22" s="440"/>
      <c r="D22" s="440"/>
      <c r="E22" s="440"/>
      <c r="F22" s="440"/>
      <c r="G22" s="440"/>
      <c r="H22" s="440"/>
      <c r="I22" s="440"/>
      <c r="J22" s="440"/>
      <c r="K22" s="440"/>
      <c r="L22" s="440"/>
      <c r="M22" s="440"/>
      <c r="N22" s="74" t="s">
        <v>171</v>
      </c>
      <c r="O22" s="53"/>
      <c r="P22" s="53"/>
      <c r="Q22" s="53"/>
    </row>
    <row r="23" spans="1:17" ht="15.75" customHeight="1">
      <c r="A23" s="458" t="s">
        <v>160</v>
      </c>
      <c r="B23" s="459"/>
      <c r="C23" s="459"/>
      <c r="D23" s="459"/>
      <c r="E23" s="459"/>
      <c r="F23" s="459"/>
      <c r="G23" s="459"/>
      <c r="H23" s="459"/>
      <c r="I23" s="459"/>
      <c r="J23" s="459"/>
      <c r="K23" s="459"/>
      <c r="L23" s="459"/>
      <c r="M23" s="459"/>
      <c r="N23" s="459"/>
      <c r="O23" s="459"/>
      <c r="P23" s="459"/>
      <c r="Q23" s="459"/>
    </row>
    <row r="24" spans="1:17" ht="69" customHeight="1">
      <c r="A24" s="128" t="s">
        <v>161</v>
      </c>
      <c r="B24" s="440" t="s">
        <v>302</v>
      </c>
      <c r="C24" s="440" t="s">
        <v>34</v>
      </c>
      <c r="D24" s="440"/>
      <c r="E24" s="440"/>
      <c r="F24" s="440"/>
      <c r="G24" s="440"/>
      <c r="H24" s="440"/>
      <c r="I24" s="440"/>
      <c r="J24" s="440"/>
      <c r="K24" s="440"/>
      <c r="L24" s="440"/>
      <c r="M24" s="440"/>
      <c r="N24" s="72" t="s">
        <v>34</v>
      </c>
      <c r="O24" s="53"/>
      <c r="P24" s="53"/>
      <c r="Q24" s="53"/>
    </row>
    <row r="25" spans="1:17" ht="39" customHeight="1">
      <c r="A25" s="128" t="s">
        <v>162</v>
      </c>
      <c r="B25" s="440" t="s">
        <v>303</v>
      </c>
      <c r="C25" s="440" t="s">
        <v>34</v>
      </c>
      <c r="D25" s="440"/>
      <c r="E25" s="440"/>
      <c r="F25" s="440"/>
      <c r="G25" s="440"/>
      <c r="H25" s="440"/>
      <c r="I25" s="440"/>
      <c r="J25" s="440"/>
      <c r="K25" s="440"/>
      <c r="L25" s="440"/>
      <c r="M25" s="440"/>
      <c r="N25" s="72" t="s">
        <v>34</v>
      </c>
      <c r="O25" s="53"/>
      <c r="P25" s="53"/>
      <c r="Q25" s="53"/>
    </row>
    <row r="26" spans="1:17" ht="39" customHeight="1">
      <c r="A26" s="128" t="s">
        <v>163</v>
      </c>
      <c r="B26" s="440" t="s">
        <v>304</v>
      </c>
      <c r="C26" s="440" t="s">
        <v>34</v>
      </c>
      <c r="D26" s="440"/>
      <c r="E26" s="440"/>
      <c r="F26" s="440"/>
      <c r="G26" s="440"/>
      <c r="H26" s="440"/>
      <c r="I26" s="440"/>
      <c r="J26" s="440"/>
      <c r="K26" s="440"/>
      <c r="L26" s="440"/>
      <c r="M26" s="440"/>
      <c r="N26" s="72" t="s">
        <v>34</v>
      </c>
      <c r="O26" s="53"/>
      <c r="P26" s="53"/>
      <c r="Q26" s="53"/>
    </row>
    <row r="27" spans="1:17" ht="39" customHeight="1">
      <c r="A27" s="128" t="s">
        <v>164</v>
      </c>
      <c r="B27" s="440" t="s">
        <v>305</v>
      </c>
      <c r="C27" s="440" t="s">
        <v>27</v>
      </c>
      <c r="D27" s="440"/>
      <c r="E27" s="440"/>
      <c r="F27" s="440"/>
      <c r="G27" s="440"/>
      <c r="H27" s="440"/>
      <c r="I27" s="440"/>
      <c r="J27" s="440"/>
      <c r="K27" s="440"/>
      <c r="L27" s="440"/>
      <c r="M27" s="440"/>
      <c r="N27" s="72" t="s">
        <v>27</v>
      </c>
      <c r="O27" s="53"/>
      <c r="P27" s="53"/>
      <c r="Q27" s="53"/>
    </row>
    <row r="28" spans="1:17" ht="39" customHeight="1">
      <c r="A28" s="128" t="s">
        <v>165</v>
      </c>
      <c r="B28" s="440" t="s">
        <v>306</v>
      </c>
      <c r="C28" s="440" t="s">
        <v>171</v>
      </c>
      <c r="D28" s="440"/>
      <c r="E28" s="440"/>
      <c r="F28" s="440"/>
      <c r="G28" s="440"/>
      <c r="H28" s="440"/>
      <c r="I28" s="440"/>
      <c r="J28" s="440"/>
      <c r="K28" s="440"/>
      <c r="L28" s="440"/>
      <c r="M28" s="440"/>
      <c r="N28" s="74" t="s">
        <v>200</v>
      </c>
      <c r="O28" s="53"/>
      <c r="P28" s="53"/>
      <c r="Q28" s="53"/>
    </row>
    <row r="29" spans="1:17" ht="39" customHeight="1">
      <c r="A29" s="128" t="s">
        <v>166</v>
      </c>
      <c r="B29" s="440" t="s">
        <v>307</v>
      </c>
      <c r="C29" s="440" t="s">
        <v>34</v>
      </c>
      <c r="D29" s="440"/>
      <c r="E29" s="440"/>
      <c r="F29" s="440"/>
      <c r="G29" s="440"/>
      <c r="H29" s="440"/>
      <c r="I29" s="440"/>
      <c r="J29" s="440"/>
      <c r="K29" s="440"/>
      <c r="L29" s="440"/>
      <c r="M29" s="440"/>
      <c r="N29" s="72" t="s">
        <v>34</v>
      </c>
      <c r="O29" s="53"/>
      <c r="P29" s="53"/>
      <c r="Q29" s="53"/>
    </row>
    <row r="30" spans="1:17" ht="39" customHeight="1">
      <c r="A30" s="128" t="s">
        <v>167</v>
      </c>
      <c r="B30" s="440" t="s">
        <v>308</v>
      </c>
      <c r="C30" s="440" t="s">
        <v>34</v>
      </c>
      <c r="D30" s="440"/>
      <c r="E30" s="440"/>
      <c r="F30" s="440"/>
      <c r="G30" s="440"/>
      <c r="H30" s="440"/>
      <c r="I30" s="440"/>
      <c r="J30" s="440"/>
      <c r="K30" s="440"/>
      <c r="L30" s="440"/>
      <c r="M30" s="440"/>
      <c r="N30" s="72" t="s">
        <v>34</v>
      </c>
      <c r="O30" s="53"/>
      <c r="P30" s="53"/>
      <c r="Q30" s="53"/>
    </row>
    <row r="31" spans="1:17" ht="15.75" customHeight="1">
      <c r="A31" s="458" t="s">
        <v>168</v>
      </c>
      <c r="B31" s="459"/>
      <c r="C31" s="459"/>
      <c r="D31" s="459"/>
      <c r="E31" s="459"/>
      <c r="F31" s="459"/>
      <c r="G31" s="459"/>
      <c r="H31" s="459"/>
      <c r="I31" s="459"/>
      <c r="J31" s="459"/>
      <c r="K31" s="459"/>
      <c r="L31" s="459"/>
      <c r="M31" s="459"/>
      <c r="N31" s="459"/>
      <c r="O31" s="459"/>
      <c r="P31" s="459"/>
      <c r="Q31" s="459"/>
    </row>
    <row r="32" spans="1:17" ht="39" customHeight="1">
      <c r="A32" s="72" t="s">
        <v>201</v>
      </c>
      <c r="B32" s="440" t="s">
        <v>309</v>
      </c>
      <c r="C32" s="440" t="s">
        <v>27</v>
      </c>
      <c r="D32" s="440"/>
      <c r="E32" s="440"/>
      <c r="F32" s="440"/>
      <c r="G32" s="440"/>
      <c r="H32" s="440"/>
      <c r="I32" s="440"/>
      <c r="J32" s="440"/>
      <c r="K32" s="440"/>
      <c r="L32" s="440"/>
      <c r="M32" s="440"/>
      <c r="N32" s="72" t="s">
        <v>27</v>
      </c>
      <c r="O32" s="53"/>
      <c r="P32" s="53"/>
      <c r="Q32" s="53"/>
    </row>
    <row r="33" spans="1:17" ht="15.75" customHeight="1">
      <c r="A33" s="460" t="s">
        <v>169</v>
      </c>
      <c r="B33" s="448"/>
      <c r="C33" s="448"/>
      <c r="D33" s="448"/>
      <c r="E33" s="448"/>
      <c r="F33" s="448"/>
      <c r="G33" s="448"/>
      <c r="H33" s="448"/>
      <c r="I33" s="448"/>
      <c r="J33" s="448"/>
      <c r="K33" s="448"/>
      <c r="L33" s="448"/>
      <c r="M33" s="448"/>
      <c r="N33" s="448"/>
      <c r="O33" s="448"/>
      <c r="P33" s="448"/>
      <c r="Q33" s="448"/>
    </row>
    <row r="34" spans="1:17" ht="39" customHeight="1">
      <c r="A34" s="72" t="s">
        <v>320</v>
      </c>
      <c r="B34" s="440" t="s">
        <v>310</v>
      </c>
      <c r="C34" s="440" t="s">
        <v>27</v>
      </c>
      <c r="D34" s="440"/>
      <c r="E34" s="440"/>
      <c r="F34" s="440"/>
      <c r="G34" s="440"/>
      <c r="H34" s="440"/>
      <c r="I34" s="440"/>
      <c r="J34" s="440"/>
      <c r="K34" s="440"/>
      <c r="L34" s="440"/>
      <c r="M34" s="440"/>
      <c r="N34" s="72" t="s">
        <v>27</v>
      </c>
      <c r="O34" s="53"/>
      <c r="P34" s="53"/>
      <c r="Q34" s="53"/>
    </row>
    <row r="35" spans="1:17" ht="15.75" customHeight="1">
      <c r="A35" s="461" t="s">
        <v>11</v>
      </c>
      <c r="B35" s="462"/>
      <c r="C35" s="462"/>
      <c r="D35" s="462"/>
      <c r="E35" s="462"/>
      <c r="F35" s="462"/>
      <c r="G35" s="462"/>
      <c r="H35" s="462"/>
      <c r="I35" s="462"/>
      <c r="J35" s="462"/>
      <c r="K35" s="462"/>
      <c r="L35" s="462"/>
      <c r="M35" s="462"/>
      <c r="N35" s="462"/>
      <c r="O35" s="462"/>
      <c r="P35" s="462"/>
      <c r="Q35" s="462"/>
    </row>
    <row r="36" spans="1:17" ht="39" customHeight="1">
      <c r="A36" s="72" t="s">
        <v>312</v>
      </c>
      <c r="B36" s="440" t="s">
        <v>311</v>
      </c>
      <c r="C36" s="440"/>
      <c r="D36" s="440"/>
      <c r="E36" s="440"/>
      <c r="F36" s="440"/>
      <c r="G36" s="440"/>
      <c r="H36" s="440"/>
      <c r="I36" s="440"/>
      <c r="J36" s="440"/>
      <c r="K36" s="440"/>
      <c r="L36" s="440"/>
      <c r="M36" s="440"/>
      <c r="N36" s="128" t="s">
        <v>27</v>
      </c>
      <c r="O36" s="53"/>
      <c r="P36" s="53"/>
      <c r="Q36" s="53"/>
    </row>
    <row r="37" spans="1:17" ht="39" customHeight="1">
      <c r="A37" s="128" t="s">
        <v>313</v>
      </c>
      <c r="B37" s="455"/>
      <c r="C37" s="456"/>
      <c r="D37" s="456"/>
      <c r="E37" s="456"/>
      <c r="F37" s="456"/>
      <c r="G37" s="456"/>
      <c r="H37" s="456"/>
      <c r="I37" s="456"/>
      <c r="J37" s="456"/>
      <c r="K37" s="456"/>
      <c r="L37" s="456"/>
      <c r="M37" s="457"/>
      <c r="N37" s="158"/>
      <c r="O37" s="53"/>
      <c r="P37" s="53"/>
      <c r="Q37" s="53"/>
    </row>
    <row r="38" spans="1:17" ht="15" customHeight="1">
      <c r="A38" s="454" t="s">
        <v>170</v>
      </c>
      <c r="B38" s="454"/>
      <c r="C38" s="454"/>
      <c r="D38" s="454"/>
      <c r="E38" s="454"/>
      <c r="F38" s="454"/>
      <c r="G38" s="454"/>
      <c r="H38" s="454"/>
      <c r="I38" s="454"/>
      <c r="J38" s="454"/>
      <c r="K38" s="454"/>
      <c r="L38" s="454"/>
      <c r="M38" s="454"/>
      <c r="N38" s="454"/>
      <c r="O38" s="454"/>
      <c r="P38" s="454"/>
      <c r="Q38" s="454"/>
    </row>
    <row r="39" spans="1:17" ht="35.25" customHeight="1">
      <c r="A39" s="453" t="s">
        <v>314</v>
      </c>
      <c r="B39" s="453"/>
      <c r="C39" s="453"/>
      <c r="D39" s="453"/>
      <c r="E39" s="453"/>
      <c r="F39" s="453"/>
      <c r="G39" s="453"/>
      <c r="H39" s="453"/>
      <c r="I39" s="453"/>
      <c r="J39" s="453"/>
      <c r="K39" s="453"/>
      <c r="L39" s="453"/>
      <c r="M39" s="453"/>
      <c r="N39" s="453"/>
      <c r="O39" s="453"/>
      <c r="P39" s="453"/>
      <c r="Q39" s="453"/>
    </row>
    <row r="40" spans="1:17" ht="34.5" customHeight="1">
      <c r="A40" s="453" t="s">
        <v>315</v>
      </c>
      <c r="B40" s="453"/>
      <c r="C40" s="453"/>
      <c r="D40" s="453"/>
      <c r="E40" s="453"/>
      <c r="F40" s="453"/>
      <c r="G40" s="453"/>
      <c r="H40" s="453"/>
      <c r="I40" s="453"/>
      <c r="J40" s="453"/>
      <c r="K40" s="453"/>
      <c r="L40" s="453"/>
      <c r="M40" s="453"/>
      <c r="N40" s="453"/>
      <c r="O40" s="453"/>
      <c r="P40" s="453"/>
      <c r="Q40" s="453"/>
    </row>
    <row r="41" spans="1:17" ht="27.75" customHeight="1">
      <c r="A41" s="453" t="s">
        <v>316</v>
      </c>
      <c r="B41" s="453"/>
      <c r="C41" s="453"/>
      <c r="D41" s="453"/>
      <c r="E41" s="453"/>
      <c r="F41" s="453"/>
      <c r="G41" s="453"/>
      <c r="H41" s="453"/>
      <c r="I41" s="453"/>
      <c r="J41" s="453"/>
      <c r="K41" s="453"/>
      <c r="L41" s="453"/>
      <c r="M41" s="453"/>
      <c r="N41" s="453"/>
      <c r="O41" s="453"/>
      <c r="P41" s="453"/>
      <c r="Q41" s="453"/>
    </row>
    <row r="42" spans="1:17" ht="24.75" customHeight="1">
      <c r="A42" s="453" t="s">
        <v>317</v>
      </c>
      <c r="B42" s="453"/>
      <c r="C42" s="453"/>
      <c r="D42" s="453"/>
      <c r="E42" s="453"/>
      <c r="F42" s="453"/>
      <c r="G42" s="453"/>
      <c r="H42" s="453"/>
      <c r="I42" s="453"/>
      <c r="J42" s="453"/>
      <c r="K42" s="453"/>
      <c r="L42" s="453"/>
      <c r="M42" s="453"/>
      <c r="N42" s="453"/>
      <c r="O42" s="453"/>
      <c r="P42" s="453"/>
      <c r="Q42" s="453"/>
    </row>
    <row r="43" spans="1:17" ht="15" customHeight="1">
      <c r="A43" s="439" t="s">
        <v>318</v>
      </c>
      <c r="B43" s="439"/>
      <c r="C43" s="439"/>
      <c r="D43" s="439"/>
      <c r="E43" s="439"/>
      <c r="F43" s="439"/>
      <c r="G43" s="439"/>
      <c r="H43" s="439"/>
      <c r="I43" s="439"/>
      <c r="J43" s="439"/>
      <c r="K43" s="439"/>
      <c r="L43" s="439"/>
      <c r="M43" s="439"/>
      <c r="N43" s="439"/>
      <c r="O43" s="439"/>
      <c r="P43" s="439"/>
      <c r="Q43" s="439"/>
    </row>
    <row r="44" spans="1:17" ht="15" customHeight="1">
      <c r="A44" s="439" t="s">
        <v>319</v>
      </c>
      <c r="B44" s="439"/>
      <c r="C44" s="439"/>
      <c r="D44" s="439"/>
      <c r="E44" s="439"/>
      <c r="F44" s="439"/>
      <c r="G44" s="439"/>
      <c r="H44" s="439"/>
      <c r="I44" s="439"/>
      <c r="J44" s="439"/>
      <c r="K44" s="439"/>
      <c r="L44" s="439"/>
      <c r="M44" s="439"/>
      <c r="N44" s="439"/>
      <c r="O44" s="439"/>
      <c r="P44" s="439"/>
      <c r="Q44" s="439"/>
    </row>
    <row r="45" spans="1:31" ht="15" customHeight="1">
      <c r="A45" s="86"/>
      <c r="B45" s="465" t="s">
        <v>191</v>
      </c>
      <c r="C45" s="465"/>
      <c r="D45" s="465"/>
      <c r="E45" s="465"/>
      <c r="F45" s="465"/>
      <c r="G45" s="465"/>
      <c r="H45" s="466"/>
      <c r="I45" s="466"/>
      <c r="J45" s="466"/>
      <c r="K45" s="466"/>
      <c r="L45" s="466"/>
      <c r="M45" s="466"/>
      <c r="N45" s="466"/>
      <c r="O45" s="439"/>
      <c r="P45" s="439"/>
      <c r="Q45" s="439"/>
      <c r="R45" s="439"/>
      <c r="S45" s="439"/>
      <c r="T45" s="439"/>
      <c r="U45" s="439"/>
      <c r="V45" s="439"/>
      <c r="W45" s="439"/>
      <c r="X45" s="439"/>
      <c r="Y45" s="439"/>
      <c r="Z45" s="439"/>
      <c r="AA45" s="439"/>
      <c r="AB45" s="439"/>
      <c r="AC45" s="439"/>
      <c r="AD45" s="439"/>
      <c r="AE45" s="439"/>
    </row>
    <row r="46" spans="1:17" ht="15" customHeight="1">
      <c r="A46" s="86"/>
      <c r="B46" s="88"/>
      <c r="C46" s="88"/>
      <c r="D46" s="88"/>
      <c r="E46" s="88"/>
      <c r="F46" s="88"/>
      <c r="G46" s="88"/>
      <c r="H46" s="463" t="s">
        <v>192</v>
      </c>
      <c r="I46" s="463"/>
      <c r="J46" s="463"/>
      <c r="K46" s="463"/>
      <c r="L46" s="463"/>
      <c r="M46" s="463"/>
      <c r="N46" s="463"/>
      <c r="O46" s="86"/>
      <c r="P46" s="86"/>
      <c r="Q46" s="86"/>
    </row>
    <row r="47" spans="1:17" ht="15" customHeight="1">
      <c r="A47" s="86"/>
      <c r="B47" s="88"/>
      <c r="C47" s="88"/>
      <c r="D47" s="88"/>
      <c r="E47" s="88"/>
      <c r="F47" s="88"/>
      <c r="G47" s="88"/>
      <c r="H47" s="89"/>
      <c r="I47" s="89"/>
      <c r="J47" s="89"/>
      <c r="K47" s="89"/>
      <c r="L47" s="89"/>
      <c r="M47" s="89"/>
      <c r="N47" s="89"/>
      <c r="O47" s="86"/>
      <c r="P47" s="86"/>
      <c r="Q47" s="86"/>
    </row>
    <row r="48" spans="1:17" ht="15" customHeight="1">
      <c r="A48" s="86"/>
      <c r="B48" s="465" t="s">
        <v>193</v>
      </c>
      <c r="C48" s="465"/>
      <c r="D48" s="465"/>
      <c r="E48" s="465"/>
      <c r="F48" s="465"/>
      <c r="G48" s="465"/>
      <c r="H48" s="467"/>
      <c r="I48" s="467"/>
      <c r="J48" s="467"/>
      <c r="K48" s="467"/>
      <c r="L48" s="467"/>
      <c r="M48" s="467"/>
      <c r="N48" s="467"/>
      <c r="O48" s="467"/>
      <c r="P48" s="467"/>
      <c r="Q48" s="467"/>
    </row>
    <row r="49" spans="1:17" ht="15" customHeight="1">
      <c r="A49" s="86"/>
      <c r="B49" s="86"/>
      <c r="C49" s="86"/>
      <c r="D49" s="86"/>
      <c r="E49" s="86"/>
      <c r="F49" s="86"/>
      <c r="G49" s="86"/>
      <c r="H49" s="463" t="s">
        <v>194</v>
      </c>
      <c r="I49" s="463"/>
      <c r="J49" s="463"/>
      <c r="K49" s="463"/>
      <c r="L49" s="463"/>
      <c r="M49" s="463"/>
      <c r="N49" s="463"/>
      <c r="O49" s="463"/>
      <c r="P49" s="463"/>
      <c r="Q49" s="463"/>
    </row>
    <row r="50" spans="1:17" ht="27.75" customHeight="1">
      <c r="A50" s="464" t="s">
        <v>195</v>
      </c>
      <c r="B50" s="464"/>
      <c r="C50" s="464"/>
      <c r="D50" s="464"/>
      <c r="E50" s="464"/>
      <c r="F50" s="464"/>
      <c r="G50" s="464"/>
      <c r="H50" s="464"/>
      <c r="I50" s="464"/>
      <c r="J50" s="464"/>
      <c r="K50" s="464"/>
      <c r="L50" s="464"/>
      <c r="M50" s="464"/>
      <c r="N50" s="464"/>
      <c r="O50" s="464"/>
      <c r="P50" s="464"/>
      <c r="Q50" s="464"/>
    </row>
    <row r="51" spans="1:17" ht="15" customHeight="1">
      <c r="A51" s="86"/>
      <c r="B51" s="86"/>
      <c r="C51" s="86"/>
      <c r="D51" s="86"/>
      <c r="E51" s="86"/>
      <c r="F51" s="86"/>
      <c r="G51" s="86"/>
      <c r="H51" s="86"/>
      <c r="I51" s="86"/>
      <c r="J51" s="86"/>
      <c r="K51" s="86"/>
      <c r="L51" s="86"/>
      <c r="M51" s="86"/>
      <c r="N51" s="86"/>
      <c r="O51" s="86"/>
      <c r="P51" s="86"/>
      <c r="Q51" s="86"/>
    </row>
    <row r="52" spans="1:6" ht="15">
      <c r="A52" s="73"/>
      <c r="B52"/>
      <c r="C52"/>
      <c r="D52"/>
      <c r="E52"/>
      <c r="F52"/>
    </row>
    <row r="57" ht="12.75">
      <c r="J57" s="3" t="s">
        <v>230</v>
      </c>
    </row>
  </sheetData>
  <sheetProtection/>
  <mergeCells count="51">
    <mergeCell ref="H49:Q49"/>
    <mergeCell ref="A50:Q50"/>
    <mergeCell ref="B45:G45"/>
    <mergeCell ref="H45:N45"/>
    <mergeCell ref="O45:AE45"/>
    <mergeCell ref="H46:N46"/>
    <mergeCell ref="B48:G48"/>
    <mergeCell ref="H48:Q48"/>
    <mergeCell ref="A42:Q42"/>
    <mergeCell ref="A43:Q43"/>
    <mergeCell ref="A23:Q23"/>
    <mergeCell ref="A31:Q31"/>
    <mergeCell ref="A33:Q33"/>
    <mergeCell ref="A35:Q35"/>
    <mergeCell ref="B34:M34"/>
    <mergeCell ref="B36:M36"/>
    <mergeCell ref="B24:M24"/>
    <mergeCell ref="A39:Q39"/>
    <mergeCell ref="B30:M30"/>
    <mergeCell ref="B32:M32"/>
    <mergeCell ref="A38:Q38"/>
    <mergeCell ref="B37:M37"/>
    <mergeCell ref="B20:M20"/>
    <mergeCell ref="B21:M21"/>
    <mergeCell ref="B2:Q2"/>
    <mergeCell ref="B16:M16"/>
    <mergeCell ref="B17:M17"/>
    <mergeCell ref="B18:M18"/>
    <mergeCell ref="B19:M19"/>
    <mergeCell ref="A12:Q12"/>
    <mergeCell ref="O3:Q3"/>
    <mergeCell ref="O4:Q4"/>
    <mergeCell ref="A3:N5"/>
    <mergeCell ref="B6:M6"/>
    <mergeCell ref="B7:M7"/>
    <mergeCell ref="B9:M9"/>
    <mergeCell ref="B10:M10"/>
    <mergeCell ref="B11:M11"/>
    <mergeCell ref="B8:M8"/>
    <mergeCell ref="B14:M14"/>
    <mergeCell ref="B13:M13"/>
    <mergeCell ref="A44:Q44"/>
    <mergeCell ref="B25:M25"/>
    <mergeCell ref="B26:M26"/>
    <mergeCell ref="B27:M27"/>
    <mergeCell ref="A15:Q15"/>
    <mergeCell ref="B22:M22"/>
    <mergeCell ref="A40:Q40"/>
    <mergeCell ref="A41:Q41"/>
    <mergeCell ref="B28:M28"/>
    <mergeCell ref="B29:M29"/>
  </mergeCells>
  <printOptions/>
  <pageMargins left="0.2362204724409449" right="0.2362204724409449" top="0.7480314960629921" bottom="0.7480314960629921" header="0.31496062992125984" footer="0.31496062992125984"/>
  <pageSetup cellComments="asDisplayed" orientation="landscape" paperSize="9" scale="54" r:id="rId3"/>
  <headerFooter alignWithMargins="0">
    <oddHeader>&amp;RPAVADDOKUMENTI</oddHeader>
  </headerFooter>
  <rowBreaks count="1" manualBreakCount="1">
    <brk id="22" max="24" man="1"/>
  </rowBreaks>
  <legacyDrawing r:id="rId2"/>
</worksheet>
</file>

<file path=xl/worksheets/sheet7.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L14" sqref="L14"/>
    </sheetView>
  </sheetViews>
  <sheetFormatPr defaultColWidth="9.140625" defaultRowHeight="15"/>
  <cols>
    <col min="1" max="1" width="5.00390625" style="104" customWidth="1"/>
    <col min="2" max="2" width="94.7109375" style="104" customWidth="1"/>
    <col min="3" max="16384" width="9.140625" style="104" customWidth="1"/>
  </cols>
  <sheetData>
    <row r="1" spans="1:2" ht="36.75" customHeight="1">
      <c r="A1" s="468" t="s">
        <v>256</v>
      </c>
      <c r="B1" s="469"/>
    </row>
    <row r="2" spans="1:2" ht="15">
      <c r="A2" s="105">
        <f>1</f>
        <v>1</v>
      </c>
      <c r="B2" s="105" t="s">
        <v>231</v>
      </c>
    </row>
    <row r="3" spans="1:2" ht="15">
      <c r="A3" s="105">
        <f aca="true" t="shared" si="0" ref="A3:A25">A2+1</f>
        <v>2</v>
      </c>
      <c r="B3" s="105" t="s">
        <v>232</v>
      </c>
    </row>
    <row r="4" spans="1:2" ht="19.5" customHeight="1">
      <c r="A4" s="105">
        <f t="shared" si="0"/>
        <v>3</v>
      </c>
      <c r="B4" s="105" t="s">
        <v>233</v>
      </c>
    </row>
    <row r="5" spans="1:2" ht="50.25" customHeight="1">
      <c r="A5" s="105">
        <f t="shared" si="0"/>
        <v>4</v>
      </c>
      <c r="B5" s="105" t="s">
        <v>234</v>
      </c>
    </row>
    <row r="6" spans="1:2" ht="38.25" customHeight="1">
      <c r="A6" s="105">
        <f t="shared" si="0"/>
        <v>5</v>
      </c>
      <c r="B6" s="105" t="s">
        <v>235</v>
      </c>
    </row>
    <row r="7" spans="1:2" ht="29.25" customHeight="1">
      <c r="A7" s="105">
        <f t="shared" si="0"/>
        <v>6</v>
      </c>
      <c r="B7" s="105" t="s">
        <v>236</v>
      </c>
    </row>
    <row r="8" spans="1:2" ht="32.25" customHeight="1">
      <c r="A8" s="105">
        <f t="shared" si="0"/>
        <v>7</v>
      </c>
      <c r="B8" s="105" t="s">
        <v>237</v>
      </c>
    </row>
    <row r="9" spans="1:2" ht="25.5" customHeight="1">
      <c r="A9" s="105">
        <f t="shared" si="0"/>
        <v>8</v>
      </c>
      <c r="B9" s="105" t="s">
        <v>238</v>
      </c>
    </row>
    <row r="10" spans="1:2" ht="61.5" customHeight="1">
      <c r="A10" s="105">
        <f t="shared" si="0"/>
        <v>9</v>
      </c>
      <c r="B10" s="105" t="s">
        <v>239</v>
      </c>
    </row>
    <row r="11" spans="1:2" ht="30">
      <c r="A11" s="105">
        <f t="shared" si="0"/>
        <v>10</v>
      </c>
      <c r="B11" s="105" t="s">
        <v>240</v>
      </c>
    </row>
    <row r="12" spans="1:2" ht="15">
      <c r="A12" s="105">
        <f t="shared" si="0"/>
        <v>11</v>
      </c>
      <c r="B12" s="105" t="s">
        <v>241</v>
      </c>
    </row>
    <row r="13" spans="1:2" ht="15">
      <c r="A13" s="105">
        <f t="shared" si="0"/>
        <v>12</v>
      </c>
      <c r="B13" s="105" t="s">
        <v>242</v>
      </c>
    </row>
    <row r="14" spans="1:2" ht="30">
      <c r="A14" s="105">
        <f t="shared" si="0"/>
        <v>13</v>
      </c>
      <c r="B14" s="105" t="s">
        <v>243</v>
      </c>
    </row>
    <row r="15" spans="1:2" ht="30">
      <c r="A15" s="105">
        <f t="shared" si="0"/>
        <v>14</v>
      </c>
      <c r="B15" s="105" t="s">
        <v>244</v>
      </c>
    </row>
    <row r="16" spans="1:2" ht="15">
      <c r="A16" s="105">
        <f t="shared" si="0"/>
        <v>15</v>
      </c>
      <c r="B16" s="105" t="s">
        <v>245</v>
      </c>
    </row>
    <row r="17" spans="1:2" ht="15">
      <c r="A17" s="105">
        <f t="shared" si="0"/>
        <v>16</v>
      </c>
      <c r="B17" s="105" t="s">
        <v>246</v>
      </c>
    </row>
    <row r="18" spans="1:2" ht="15">
      <c r="A18" s="105">
        <f t="shared" si="0"/>
        <v>17</v>
      </c>
      <c r="B18" s="105" t="s">
        <v>247</v>
      </c>
    </row>
    <row r="19" spans="1:2" ht="30">
      <c r="A19" s="105">
        <f t="shared" si="0"/>
        <v>18</v>
      </c>
      <c r="B19" s="105" t="s">
        <v>248</v>
      </c>
    </row>
    <row r="20" spans="1:2" ht="15">
      <c r="A20" s="105">
        <f t="shared" si="0"/>
        <v>19</v>
      </c>
      <c r="B20" s="105" t="s">
        <v>249</v>
      </c>
    </row>
    <row r="21" spans="1:2" ht="15">
      <c r="A21" s="105">
        <f t="shared" si="0"/>
        <v>20</v>
      </c>
      <c r="B21" s="105" t="s">
        <v>250</v>
      </c>
    </row>
    <row r="22" spans="1:2" ht="15">
      <c r="A22" s="105">
        <f t="shared" si="0"/>
        <v>21</v>
      </c>
      <c r="B22" s="105" t="s">
        <v>251</v>
      </c>
    </row>
    <row r="23" spans="1:2" ht="15">
      <c r="A23" s="105">
        <f t="shared" si="0"/>
        <v>22</v>
      </c>
      <c r="B23" s="106" t="s">
        <v>254</v>
      </c>
    </row>
    <row r="24" spans="1:2" ht="45">
      <c r="A24" s="105">
        <f t="shared" si="0"/>
        <v>23</v>
      </c>
      <c r="B24" s="105" t="s">
        <v>252</v>
      </c>
    </row>
    <row r="25" spans="1:2" ht="15">
      <c r="A25" s="105">
        <f t="shared" si="0"/>
        <v>24</v>
      </c>
      <c r="B25" s="105" t="s">
        <v>253</v>
      </c>
    </row>
    <row r="26" ht="74.25" customHeight="1">
      <c r="B26" s="118" t="s">
        <v>255</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Owner</cp:lastModifiedBy>
  <cp:lastPrinted>2016-05-02T09:34:50Z</cp:lastPrinted>
  <dcterms:created xsi:type="dcterms:W3CDTF">2003-09-17T12:59:00Z</dcterms:created>
  <dcterms:modified xsi:type="dcterms:W3CDTF">2017-03-30T11:32:20Z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